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项目报价" sheetId="4" r:id="rId1"/>
    <sheet name="社保明细" sheetId="3"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<sst xmlns="http://schemas.openxmlformats.org/spreadsheetml/2006/main" count="212" uniqueCount="159">
  <si>
    <t xml:space="preserve">      2026-2027年康养、膳食等配套人员服务项目明细报价清单</t>
  </si>
  <si>
    <t>部门</t>
  </si>
  <si>
    <t>序号</t>
  </si>
  <si>
    <t>岗位名称</t>
  </si>
  <si>
    <t>人数</t>
  </si>
  <si>
    <t>单价（元/月）</t>
  </si>
  <si>
    <t>总价（元/年）</t>
  </si>
  <si>
    <t>工作职责</t>
  </si>
  <si>
    <t>工作内容</t>
  </si>
  <si>
    <t>备注</t>
  </si>
  <si>
    <t>膳食组</t>
  </si>
  <si>
    <t xml:space="preserve">主管
</t>
  </si>
  <si>
    <t>全面负责点心部日常运营管理，确保出品质量与食品安全，控制成本，培训员工，执行各项规章制度。</t>
  </si>
  <si>
    <t>制定每日工作计划与人员排班；检查开餐前备料及设备状况；监督各岗位出品质量；餐后总结问题并汇报上级；管理原料采购与库存，控制成本损耗。</t>
  </si>
  <si>
    <t xml:space="preserve">主馅
</t>
  </si>
  <si>
    <t>负责点心各类馅料的制作与调味，确保馅料品质稳定，协助主管工作。</t>
  </si>
  <si>
    <t>腌制配制各类馅料（鲜虾仁、肉类、烧麦馅、饺子馅等）；开餐前完成所有馅料制作；配合各岗位供应馅料；保持馅档卫生清洁。</t>
  </si>
  <si>
    <t>主案</t>
  </si>
  <si>
    <t>负责点心部案板工作，制作各类包点粉皮类点心，保持出品质量。</t>
  </si>
  <si>
    <t>制作各类包点（叉烧包、奶黄包等）；制作各类粉皮类点心（虾饺、粉果等）；检查馅料储备并及时补充；保持包房卫生清洁。</t>
  </si>
  <si>
    <t>煎炸</t>
  </si>
  <si>
    <t>负责点心部所有煎炸炒品种的制作，确保出品水准。</t>
  </si>
  <si>
    <t>开市前准备芡汁、炸薄脆等；制作各类煎炸点心；检查并补充芡汁调料；收档关闭燃气，清洁煎炸档。</t>
  </si>
  <si>
    <t xml:space="preserve">熟笼
</t>
  </si>
  <si>
    <t>负责熟笼点心的蒸制工作，确保出品质量稳定。</t>
  </si>
  <si>
    <t>开市前准备料头酱汁；蒸制各类点心，掌握火候；协助其他岗位工作；收档关闭燃气，清洁熟笼区域。</t>
  </si>
  <si>
    <t xml:space="preserve">单尾
</t>
  </si>
  <si>
    <t>负责单尾主食类点心的制作与供应。</t>
  </si>
  <si>
    <t>检查主食储备并及时补充；制作各类主食，保证供应；保持出品稳定；收档关闭水电燃气，清洁点心部卫生。</t>
  </si>
  <si>
    <t>粥档</t>
  </si>
  <si>
    <t>负责煲粥及粥品供应，可顶岗其他岗位。</t>
  </si>
  <si>
    <t>熟悉煲粥流程，制作生滚粥及各类粥品；准备粥品配料；根据需要顶岗其他岗位；保持粥档卫生清洁。</t>
  </si>
  <si>
    <t xml:space="preserve">肠粉
</t>
  </si>
  <si>
    <t>负责肠粉的制作，保证出品爽滑。</t>
  </si>
  <si>
    <t>开市前调制肠粉浆和酱油；准备肠粉馅料（叉烧、虾仁等）；拉制肠粉，保持品质；收档关闭燃气，清洁肠粉档。</t>
  </si>
  <si>
    <t xml:space="preserve">头砧
</t>
  </si>
  <si>
    <t>全面负责中厨切配管理工作，把控食材质量与安全，统筹砧板岗位日常运作。</t>
  </si>
  <si>
    <t>开档收档安全检查，人离关水电；严格执行安全生产规范；管理食材质量与保质期；开餐前备料腌制及料头准备；餐中按菜单配餐；制定次日计划及收货验货。</t>
  </si>
  <si>
    <t xml:space="preserve">二砧板
</t>
  </si>
  <si>
    <t>协助头砧并负责饭堂完成切配准备工作，保障食材供应。</t>
  </si>
  <si>
    <t>开餐前备料腌制及料头准备；餐中按菜单配餐递交炒锅；头砧休息时顶岗；协助制定次日计划及收货验货。</t>
  </si>
  <si>
    <t xml:space="preserve">三砧板
</t>
  </si>
  <si>
    <t>协助二砧板完成开档前切配准备工作。</t>
  </si>
  <si>
    <t>开餐前准备料头及配菜；餐中协助配餐；收档清洁切配档卫生。</t>
  </si>
  <si>
    <t xml:space="preserve">三锅
</t>
  </si>
  <si>
    <t>负责炒、焖、烩类菜品的烹饪制作。</t>
  </si>
  <si>
    <t>开市前协助制作员工工作餐；餐中协助二锅制作炒烩焖菜品；四锅休息时顶岗；收档协助清洁炒锅线。</t>
  </si>
  <si>
    <t xml:space="preserve">四锅
</t>
  </si>
  <si>
    <t>负责零点和宴会蔬菜类菜品的烹饪。</t>
  </si>
  <si>
    <t>开市前协助制作员工工作餐；餐中制作蔬菜及炒粉炒面；收档清洁炒锅线卫生。</t>
  </si>
  <si>
    <t xml:space="preserve">头杂
</t>
  </si>
  <si>
    <t>全面负责煲汤、炖汤及全部蒸制菜品的制作与管理。</t>
  </si>
  <si>
    <t>开市前准备酱料、蒸鱼酱油、葱丝等；煲好例汤，配好当日炖汤；餐中按菜单蒸制菜品，掌握火候；管理上杂岗位运作；收档清洁上杂区域。</t>
  </si>
  <si>
    <t xml:space="preserve">上杂
</t>
  </si>
  <si>
    <t>协助头杂负责酱料配制、蒸制食物、蒸制菜品及煲汤炖汤工作。</t>
  </si>
  <si>
    <t xml:space="preserve">协助主管负责蒸制食物工作。开市前准备酱料、蒸鱼酱油、葱丝等；煲例汤，配炖汤；餐中按菜单蒸制菜品；头杂休息时顶岗；收档清洁上杂卫生。
</t>
  </si>
  <si>
    <t>水爷</t>
  </si>
  <si>
    <t>负责水台一切工作，包括各类食材的初加工。</t>
  </si>
  <si>
    <t>负责杀鱼、起片、斩杀家禽类及肉类等初加工；按菜单要求制作好送中厨烹饪；收档清洁水台卫生。</t>
  </si>
  <si>
    <t xml:space="preserve">荷王
</t>
  </si>
  <si>
    <t>负责中线打荷管理工作，协调炒锅与传菜部。</t>
  </si>
  <si>
    <t>配合炒锅提前准备所有酱料；负责中线开档工作；协调传菜部与厨房上菜顺序；负责每道菜式装盘。</t>
  </si>
  <si>
    <t xml:space="preserve">打荷
</t>
  </si>
  <si>
    <t>配合荷王完成打荷各项工作。</t>
  </si>
  <si>
    <t>配合荷王申领厨房酱料；准备厨房器皿；协助菜式摆盘并运送至传菜间；收档清洁中厨卫生。</t>
  </si>
  <si>
    <t xml:space="preserve">洗菜员
</t>
  </si>
  <si>
    <t>负责所有青菜清洗及瓜果类去皮工作。</t>
  </si>
  <si>
    <t>开市前清洗当日青菜，给瓜果削皮；餐中协助厨工摆盘及运送；收档清洁洗菜间卫生。</t>
  </si>
  <si>
    <t>炒锅</t>
  </si>
  <si>
    <t>负责员工工作餐的炒制，协助主管完成菜品制作。</t>
  </si>
  <si>
    <t>开市前协助主管制作员工工作餐；餐中负责炒、烩、焖菜品制作；收档协助清洁锅线卫生；关闭炉前制。</t>
  </si>
  <si>
    <t>水台</t>
  </si>
  <si>
    <t>负责饭堂水台一切工作，食材初加工。</t>
  </si>
  <si>
    <t>负责杀鱼、起片、斩杀家禽肉类等初加工；配合各岗位食材供应；收档清洁水台卫生。</t>
  </si>
  <si>
    <t>厨工</t>
  </si>
  <si>
    <t>协助饭堂各岗位日常工作。</t>
  </si>
  <si>
    <t>配合主管申领饭堂酱料；准备饭堂器皿；配合主管工作；收档清洁饭堂卫生。</t>
  </si>
  <si>
    <t xml:space="preserve">传菜员
</t>
  </si>
  <si>
    <t>负责将所有菜品、点心准确传送到厅面各桌。</t>
  </si>
  <si>
    <t>熟悉厅面房号台号；熟悉菜品搭配的佐料和器皿；配合传菜部长工作，服从安排；参加培训提高技能；保持仪容仪表规范。</t>
  </si>
  <si>
    <t xml:space="preserve">洗碗工
</t>
  </si>
  <si>
    <t>负责洗碗房一切器皿的清洗消毒工作。</t>
  </si>
  <si>
    <t>整理着装，检查设备及场地；按一刮二洗三过四消毒程序清洗餐具；清洗后分类存放餐具；收档关闭电源水源，清理洗碗间。</t>
  </si>
  <si>
    <t>小计：</t>
  </si>
  <si>
    <t>康
养
、勤务
组</t>
  </si>
  <si>
    <t>客房服务员</t>
  </si>
  <si>
    <t>主要完成客房服务工作</t>
  </si>
  <si>
    <t>1、负责每天按质按量按规范完成清理房间的工作、量化为每天续住房12/间、离店8/间、整理空房约按20/间量、质量及操作按清房规程完成。
2、负责对客日常服务、日常服务必须按服务规范及相关操作流程完成、如没按规范完成、所发生的问题按违反规范处理、按每批次客户的服务要求提供相关的客房服务。
3、负责楼层走廊、厅面、工作间的日常卫生工作。
4、负责楼层每天开灯关灯、检查太阳能热水是否正常运作，确保正常对客服务。
5、负责客房的一切安全工作，服从管理人员合理的工作安排。
6、准时上班，了解昨天入住、离店情况、昨天交班情况，领取房态，听取昨天存在问题，了解当天工作内容及注意事项。
7、按清房顺序、规范清理好房间卫生。
8、配合前台中心需求，尽快清理好房间，对于赶入住的房间清理好后及时报责任人查房。
9、做好为客服务的工作，如：加物品、加麻雀、加床等。
10、负责完成布草间、消洗间、清洁工具的清洁工作。(洗杯、整理工作车)
11、协助工程部维修人员工作(严禁工程人员自行取锁匙开门)。
12、完成工作与值班人员进行交接班，并知会区域责任人才能下班。</t>
  </si>
  <si>
    <t>前台文员</t>
  </si>
  <si>
    <t>主要完成客房前台管理工作</t>
  </si>
  <si>
    <t>1、协助部门主任做好康养业务接待管理工作，负责康养组服务全面管理，康养服务人才培养及服务团队建设，管理康养组的岗位设置及人员调配、绩效分配、后勤督导等工作，与客户及拓展专责人沟通对接具体服务要求，各项具体接待服务分工及落实；
2、康养组的考勤管理及康养项目收费核对；协助科内院内其他岗位工作。康养服务质量管理及服务创新，服务培训及项目开发；
3、服务质控、应急及服务投诉处理。
4、按预订需求及客房状况，进行合理排房，办理住宿相关手续，做好住宿、会场及康养接待服务及参观工作，及时跟进解决客户服务需求并做好突发事件的应急处理和上报；
5、协助科内院内其他岗位工作，包括遵守财务制度，负责客房费用、餐饮费用及其他消费项目的收款工作，熟悉各种支付方式的操作流程，确保收款准确无误，同时做好现金保管和账目核对工作。</t>
  </si>
  <si>
    <t>场馆服务员</t>
  </si>
  <si>
    <t>主要完成场馆、会议场地服务工作</t>
  </si>
  <si>
    <t>1、负责运动场馆相关服务，A、负责各场馆开门开窗通风透气，清理前晚用过的场馆及当天要使用的场馆，按清洁规程进行清洁。B、负责当天预订场馆的服务工作。C、周一、三、五要对篮球场、棋牌室进行推尘、扫蜘蛛网、清抹所有的台椅。
2、负责会议场地相关服务：A、负责各会议室的开门开窗通风透气。将前晚用过没清理的场地进行清洁。B、将当天要布置的会议室按要求布置好。
3、按要求落实球馆、会议场馆、游泳池的管理要求，负责场馆的设施设备管理及维护保洁工作，按操作规程使用和保养各类设施设备，在开场前、后对所负责的范围的设备进行全面检查，保证安全运行及时跟进解决客户服务需求并做好突发事件的应急处理和上报，协助组内、科内、院内其他岗位工作。</t>
  </si>
  <si>
    <t>机动岗</t>
  </si>
  <si>
    <t>负责日常保洁员顶休工作。</t>
  </si>
  <si>
    <t>协助项目主管完成其他临时工作安排。</t>
  </si>
  <si>
    <t>康养服务组</t>
  </si>
  <si>
    <t>主管</t>
  </si>
  <si>
    <t>主要负责康养服务公共管理和服务等</t>
  </si>
  <si>
    <t>1、遵守部门的管理制度，在主任、护士长和护士的指导下负责康养服务公共区域的管理。
2、协助主任、护士长及护士做好康养业务接待服务工作。
3、负责康养服务相关物品的领取、保管和发放。
4、在护士的指导下负责护理员的培训、考核和服务监督管理，保障陪护服务质量。
5、协助护士对护理员的动态调配，负责护理员的考勤管理。
6、完成部门交办的临时性照护任务及康养服务相关性工作。</t>
  </si>
  <si>
    <t>护理员</t>
  </si>
  <si>
    <t>根据康养服务实际需求，动态配备护理员，为康养客人提供照护服务。</t>
  </si>
  <si>
    <t>1、遵守康养服务组的管理制度，分班组为客人提供24小时连续性照护服务。
2、生活照料：在护士的指导下负责客人日常起居照料，协助有需要的客人进食、饮水、如厕等，帮助擦浴更衣、翻身等。
3、巡视及看护：定期巡视康养客人，及时响应呼叫，提供及时周到的照护。预防客人跌倒、走失、噎食等意外事件。
4、活动及陪伴：协助护士开展室内外活动，陪伴客人参加文娱及户外活动，陪伴客人聊天、散步。
5、陪诊服务：负责接送客人往返本中心医疗区就医、检查、康复治疗等。
6、及时报告：全面了解客人的情况，在护士指导下观察客人的精神状态。发现客人异常情况，及时报告当班护士。
7、环境维护与物品管理：协助客人整理床铺及物品清洁，管理客人日常护理用品（如尿片、护理垫等）的库存情况，提前告知家属补充，确保照护服务。
8、负责本部门所有区域的清洁卫生工作。
9、其他工作：完成部门交办的临时性任务和康养服务相关工作。</t>
  </si>
  <si>
    <t>时数</t>
  </si>
  <si>
    <t>单价（元/人次）</t>
  </si>
  <si>
    <t>其他</t>
  </si>
  <si>
    <t xml:space="preserve">临时工/钟点工
</t>
  </si>
  <si>
    <r>
      <rPr>
        <sz val="11"/>
        <color rgb="FF000000"/>
        <rFont val="宋体"/>
        <charset val="134"/>
      </rPr>
      <t>按工作实际需求临时聘请服务人员，服务费=单价</t>
    </r>
    <r>
      <rPr>
        <sz val="11"/>
        <color rgb="FF000000"/>
        <rFont val="Arial"/>
        <charset val="134"/>
      </rPr>
      <t>×</t>
    </r>
    <r>
      <rPr>
        <sz val="11"/>
        <color rgb="FF000000"/>
        <rFont val="宋体"/>
        <charset val="134"/>
      </rPr>
      <t>时数，每年服务总时数5000小时。</t>
    </r>
  </si>
  <si>
    <t>1.餐厅环境清扫，清理地面垃圾，检查餐桌座椅干净完好；
2.协助引导客人入座，倒茶水，传菜上菜，响应客人简单需求；
3.按照酒店标准清理退房客房：撤换布草、铺床，垃圾清理，家具抹尘，地面吸尘、拖地。（具体工作内容科室安排为准）</t>
  </si>
  <si>
    <t>总人数：59人</t>
  </si>
  <si>
    <t>备注：本项目总价包括人员工资、福利费、五险一金、工作服、商业保险、管理费用、税金等所有费用。</t>
  </si>
  <si>
    <t>年龄</t>
  </si>
  <si>
    <t>月薪酬水平{元}</t>
  </si>
  <si>
    <t>社保基数</t>
  </si>
  <si>
    <t>单位社保</t>
  </si>
  <si>
    <t>养老</t>
  </si>
  <si>
    <t>失业</t>
  </si>
  <si>
    <t>工伤</t>
  </si>
  <si>
    <t>医疗</t>
  </si>
  <si>
    <t>重疾</t>
  </si>
  <si>
    <t>合计</t>
  </si>
  <si>
    <t>点    心  
部</t>
  </si>
  <si>
    <t>点心主管</t>
  </si>
  <si>
    <t>50岁以下</t>
  </si>
  <si>
    <t>副主管</t>
  </si>
  <si>
    <t>45岁以下</t>
  </si>
  <si>
    <t>主馅</t>
  </si>
  <si>
    <t>40岁以下</t>
  </si>
  <si>
    <t>主按</t>
  </si>
  <si>
    <t>肠粉</t>
  </si>
  <si>
    <t>单尾</t>
  </si>
  <si>
    <t>熟笼</t>
  </si>
  <si>
    <t>备用人员</t>
  </si>
  <si>
    <t>中    厨    部</t>
  </si>
  <si>
    <t>头砧</t>
  </si>
  <si>
    <t>30岁以下</t>
  </si>
  <si>
    <t>二砧板</t>
  </si>
  <si>
    <t>35岁以下</t>
  </si>
  <si>
    <t>三砧板</t>
  </si>
  <si>
    <t>三锅</t>
  </si>
  <si>
    <t>四锅</t>
  </si>
  <si>
    <t>烧腊</t>
  </si>
  <si>
    <t>帮杂</t>
  </si>
  <si>
    <t>水台师傅</t>
  </si>
  <si>
    <t>荷王</t>
  </si>
  <si>
    <t>打荷</t>
  </si>
  <si>
    <t>头杂</t>
  </si>
  <si>
    <t>洗菜</t>
  </si>
  <si>
    <t>楼   
面    部</t>
  </si>
  <si>
    <t>洗碗工</t>
  </si>
  <si>
    <t>营业员</t>
  </si>
  <si>
    <t>服务员</t>
  </si>
  <si>
    <t>班部</t>
  </si>
  <si>
    <t>传菜员</t>
  </si>
  <si>
    <t>饭    堂    部</t>
  </si>
  <si>
    <t>饭堂主管兼炒锅</t>
  </si>
  <si>
    <t>上杂</t>
  </si>
  <si>
    <t>帮砧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</si>
</sst>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等线"/>
      <charset val="134"/>
      <scheme val="minor"/>
    </font>
    <font>
      <b/>
      <sz val="12"/>
      <color rgb="FF000000"/>
      <name val="宋体"/>
      <charset val="134"/>
    </font>
    <font>
      <b/>
      <sz val="9"/>
      <color rgb="FF000000"/>
      <name val="宋体"/>
      <charset val="134"/>
    </font>
    <font>
      <sz val="11"/>
      <color rgb="FF000000"/>
      <name val="宋体"/>
      <charset val="134"/>
    </font>
    <font>
      <sz val="14"/>
      <color rgb="FF000000"/>
      <name val="宋体"/>
      <charset val="134"/>
    </font>
    <font>
      <b/>
      <sz val="16"/>
      <color rgb="FF000000"/>
      <name val="宋体"/>
      <charset val="134"/>
    </font>
    <font>
      <sz val="11"/>
      <color rgb="FFFF0000"/>
      <name val="宋体"/>
      <charset val="134"/>
    </font>
    <font>
      <b/>
      <sz val="28"/>
      <color rgb="FF000000"/>
      <name val="宋体"/>
      <charset val="134"/>
    </font>
    <font>
      <b/>
      <sz val="11"/>
      <color rgb="FF000000"/>
      <name val="宋体"/>
      <charset val="134"/>
    </font>
    <font>
      <sz val="28"/>
      <color rgb="FF000000"/>
      <name val="宋体"/>
      <charset val="134"/>
    </font>
    <font>
      <sz val="11"/>
      <name val="宋体"/>
      <charset val="134"/>
    </font>
    <font>
      <b/>
      <sz val="18"/>
      <color rgb="FF000000"/>
      <name val="宋体"/>
      <charset val="134"/>
    </font>
    <font>
      <sz val="20"/>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rgb="FF000000"/>
      <name val="宋体"/>
      <charset val="134"/>
    </font>
    <font>
      <sz val="11"/>
      <color rgb="FF000000"/>
      <name val="Ari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rgb="FF000000"/>
      </left>
      <right style="thin">
        <color auto="1"/>
      </right>
      <top style="thin">
        <color rgb="FF000000"/>
      </top>
      <bottom style="thin">
        <color auto="1"/>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auto="1"/>
      </right>
      <top style="thin">
        <color auto="1"/>
      </top>
      <bottom style="thin">
        <color auto="1"/>
      </bottom>
      <diagonal/>
    </border>
    <border>
      <left/>
      <right/>
      <top style="thin">
        <color rgb="FF000000"/>
      </top>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pplyNumberFormat="0" applyFont="0" applyFill="0" applyBorder="0" applyProtection="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21"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22" applyNumberFormat="0" applyFill="0" applyAlignment="0" applyProtection="0">
      <alignment vertical="center"/>
    </xf>
    <xf numFmtId="0" fontId="19" fillId="0" borderId="22" applyNumberFormat="0" applyFill="0" applyAlignment="0" applyProtection="0">
      <alignment vertical="center"/>
    </xf>
    <xf numFmtId="0" fontId="20" fillId="0" borderId="23" applyNumberFormat="0" applyFill="0" applyAlignment="0" applyProtection="0">
      <alignment vertical="center"/>
    </xf>
    <xf numFmtId="0" fontId="20" fillId="0" borderId="0" applyNumberFormat="0" applyFill="0" applyBorder="0" applyAlignment="0" applyProtection="0">
      <alignment vertical="center"/>
    </xf>
    <xf numFmtId="0" fontId="21" fillId="4" borderId="24" applyNumberFormat="0" applyAlignment="0" applyProtection="0">
      <alignment vertical="center"/>
    </xf>
    <xf numFmtId="0" fontId="22" fillId="5" borderId="25" applyNumberFormat="0" applyAlignment="0" applyProtection="0">
      <alignment vertical="center"/>
    </xf>
    <xf numFmtId="0" fontId="23" fillId="5" borderId="24" applyNumberFormat="0" applyAlignment="0" applyProtection="0">
      <alignment vertical="center"/>
    </xf>
    <xf numFmtId="0" fontId="24" fillId="6" borderId="26" applyNumberFormat="0" applyAlignment="0" applyProtection="0">
      <alignment vertical="center"/>
    </xf>
    <xf numFmtId="0" fontId="25" fillId="0" borderId="27" applyNumberFormat="0" applyFill="0" applyAlignment="0" applyProtection="0">
      <alignment vertical="center"/>
    </xf>
    <xf numFmtId="0" fontId="26" fillId="0" borderId="28"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alignment vertical="center"/>
    </xf>
    <xf numFmtId="0" fontId="32" fillId="0" borderId="0"/>
  </cellStyleXfs>
  <cellXfs count="77">
    <xf numFmtId="0" fontId="0" fillId="0" borderId="0" xfId="0" applyAlignme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2" xfId="0" applyFont="1" applyBorder="1" applyAlignment="1"/>
    <xf numFmtId="0" fontId="3" fillId="0" borderId="3" xfId="0" applyFont="1" applyBorder="1" applyAlignment="1"/>
    <xf numFmtId="0" fontId="2"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4" xfId="0" applyFont="1" applyBorder="1" applyAlignment="1"/>
    <xf numFmtId="0" fontId="3" fillId="0" borderId="1" xfId="0" applyFont="1" applyBorder="1" applyAlignment="1">
      <alignment horizontal="center" vertical="center" wrapText="1"/>
    </xf>
    <xf numFmtId="0" fontId="3" fillId="0" borderId="0" xfId="0" applyFont="1" applyAlignment="1"/>
    <xf numFmtId="0" fontId="3" fillId="0" borderId="5" xfId="0" applyFont="1" applyBorder="1" applyAlignment="1"/>
    <xf numFmtId="2" fontId="3" fillId="0" borderId="1" xfId="0" applyNumberFormat="1" applyFont="1" applyBorder="1" applyAlignment="1">
      <alignment vertical="center"/>
    </xf>
    <xf numFmtId="0" fontId="0" fillId="0" borderId="0" xfId="0" applyFill="1" applyAlignment="1">
      <alignment vertical="center"/>
    </xf>
    <xf numFmtId="0" fontId="5" fillId="0" borderId="0" xfId="0" applyFont="1" applyAlignment="1">
      <alignment horizontal="center" vertical="center"/>
    </xf>
    <xf numFmtId="0" fontId="6" fillId="0" borderId="0" xfId="0" applyFont="1" applyAlignment="1">
      <alignment vertical="center"/>
    </xf>
    <xf numFmtId="0" fontId="7" fillId="0" borderId="0" xfId="0" applyFont="1" applyAlignment="1">
      <alignment horizontal="center" vertical="center"/>
    </xf>
    <xf numFmtId="0" fontId="8" fillId="0" borderId="0" xfId="0" applyFont="1" applyAlignment="1"/>
    <xf numFmtId="0" fontId="9" fillId="0" borderId="6"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3" fillId="0" borderId="1" xfId="0" applyFont="1" applyBorder="1" applyAlignment="1">
      <alignment vertical="center" wrapText="1"/>
    </xf>
    <xf numFmtId="0" fontId="9"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xf>
    <xf numFmtId="0" fontId="3" fillId="0" borderId="5" xfId="0" applyFont="1" applyBorder="1" applyAlignment="1">
      <alignment vertical="center" wrapText="1"/>
    </xf>
    <xf numFmtId="0" fontId="3" fillId="0" borderId="10" xfId="0" applyFont="1" applyBorder="1" applyAlignment="1">
      <alignment vertical="center" wrapText="1"/>
    </xf>
    <xf numFmtId="0" fontId="3" fillId="0" borderId="9" xfId="0" applyFont="1" applyBorder="1" applyAlignment="1">
      <alignment horizontal="center" vertical="center"/>
    </xf>
    <xf numFmtId="0" fontId="3" fillId="0" borderId="0" xfId="0" applyFont="1" applyAlignment="1">
      <alignment vertical="center"/>
    </xf>
    <xf numFmtId="0" fontId="3" fillId="0" borderId="5" xfId="0" applyFont="1" applyBorder="1" applyAlignment="1">
      <alignment vertical="center"/>
    </xf>
    <xf numFmtId="0" fontId="3" fillId="0" borderId="9" xfId="0" applyFont="1" applyFill="1" applyBorder="1" applyAlignment="1">
      <alignment horizontal="center" vertical="center" wrapText="1"/>
    </xf>
    <xf numFmtId="0" fontId="10" fillId="0" borderId="1" xfId="0" applyFont="1" applyFill="1" applyBorder="1" applyAlignment="1">
      <alignment horizontal="center" vertical="center"/>
    </xf>
    <xf numFmtId="0" fontId="3" fillId="0" borderId="11" xfId="0" applyFont="1" applyBorder="1" applyAlignment="1">
      <alignment vertical="center" wrapText="1"/>
    </xf>
    <xf numFmtId="0" fontId="3" fillId="0" borderId="12" xfId="0" applyFont="1" applyBorder="1" applyAlignment="1">
      <alignment horizontal="center" vertical="center"/>
    </xf>
    <xf numFmtId="0" fontId="3" fillId="0" borderId="1" xfId="0" applyFont="1" applyBorder="1" applyAlignment="1">
      <alignment horizontal="left" vertical="center" wrapText="1"/>
    </xf>
    <xf numFmtId="0" fontId="9" fillId="0" borderId="8"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0" fontId="3" fillId="0" borderId="1" xfId="0" applyFont="1" applyFill="1" applyBorder="1" applyAlignment="1">
      <alignment vertical="center" wrapText="1"/>
    </xf>
    <xf numFmtId="0" fontId="3" fillId="0" borderId="0" xfId="0" applyFont="1" applyAlignment="1">
      <alignment vertical="center" wrapText="1"/>
    </xf>
    <xf numFmtId="0" fontId="3" fillId="0" borderId="9" xfId="0" applyFont="1" applyFill="1" applyBorder="1" applyAlignment="1">
      <alignment horizontal="center" vertical="center"/>
    </xf>
    <xf numFmtId="0" fontId="9" fillId="0" borderId="13"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vertical="center"/>
    </xf>
    <xf numFmtId="0" fontId="9" fillId="0" borderId="7" xfId="0" applyFont="1" applyBorder="1" applyAlignment="1">
      <alignment horizontal="center" vertical="center" wrapText="1"/>
    </xf>
    <xf numFmtId="0" fontId="9" fillId="0" borderId="9" xfId="0" applyFont="1" applyBorder="1" applyAlignment="1">
      <alignment horizontal="center" vertical="center" wrapText="1"/>
    </xf>
    <xf numFmtId="0" fontId="3" fillId="0" borderId="15" xfId="0" applyFont="1" applyBorder="1" applyAlignment="1">
      <alignment horizontal="center" vertical="center"/>
    </xf>
    <xf numFmtId="0" fontId="3" fillId="0" borderId="7" xfId="0" applyFont="1" applyBorder="1" applyAlignment="1">
      <alignment horizontal="center" vertical="center"/>
    </xf>
    <xf numFmtId="0" fontId="3" fillId="0" borderId="11" xfId="0" applyFont="1" applyBorder="1" applyAlignment="1">
      <alignment horizontal="center" vertical="center"/>
    </xf>
    <xf numFmtId="0" fontId="3" fillId="0" borderId="11" xfId="0" applyFont="1" applyBorder="1" applyAlignment="1">
      <alignment vertical="center"/>
    </xf>
    <xf numFmtId="0" fontId="3" fillId="0" borderId="16" xfId="0" applyFont="1" applyBorder="1" applyAlignment="1"/>
    <xf numFmtId="0" fontId="3" fillId="0" borderId="17" xfId="0" applyFont="1" applyBorder="1" applyAlignment="1"/>
    <xf numFmtId="0" fontId="3" fillId="0" borderId="18" xfId="0" applyFont="1" applyBorder="1" applyAlignment="1">
      <alignment horizontal="center" vertical="center"/>
    </xf>
    <xf numFmtId="0" fontId="1" fillId="0" borderId="1" xfId="0" applyFont="1" applyFill="1" applyBorder="1" applyAlignment="1">
      <alignment horizontal="center" vertical="center"/>
    </xf>
    <xf numFmtId="0" fontId="9"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6" xfId="0" applyFont="1" applyFill="1" applyBorder="1" applyAlignment="1"/>
    <xf numFmtId="0" fontId="3" fillId="0" borderId="17" xfId="0" applyFont="1" applyFill="1" applyBorder="1" applyAlignment="1"/>
    <xf numFmtId="0" fontId="3" fillId="0" borderId="3"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3" xfId="0" applyFont="1" applyBorder="1" applyAlignment="1">
      <alignment vertical="center" wrapText="1"/>
    </xf>
    <xf numFmtId="0" fontId="11" fillId="0" borderId="1" xfId="0" applyFont="1" applyFill="1" applyBorder="1" applyAlignment="1">
      <alignment horizontal="center" vertical="center" wrapText="1"/>
    </xf>
    <xf numFmtId="0" fontId="3" fillId="0" borderId="19" xfId="0" applyFont="1" applyFill="1" applyBorder="1" applyAlignment="1">
      <alignment wrapText="1"/>
    </xf>
    <xf numFmtId="0" fontId="12" fillId="0" borderId="1" xfId="0" applyFont="1" applyBorder="1" applyAlignment="1">
      <alignment horizontal="center" vertical="center"/>
    </xf>
    <xf numFmtId="0" fontId="3" fillId="0" borderId="20" xfId="0" applyFont="1" applyFill="1" applyBorder="1" applyAlignment="1">
      <alignment wrapText="1"/>
    </xf>
    <xf numFmtId="0" fontId="3" fillId="0" borderId="16" xfId="0" applyFont="1" applyFill="1" applyBorder="1" applyAlignment="1">
      <alignment wrapText="1"/>
    </xf>
    <xf numFmtId="0" fontId="3" fillId="0" borderId="0" xfId="0" applyFont="1" applyAlignment="1">
      <alignment horizontal="center" vertical="center"/>
    </xf>
    <xf numFmtId="0" fontId="3" fillId="0" borderId="0" xfId="0" applyFont="1" applyFill="1" applyAlignment="1">
      <alignment vertical="center"/>
    </xf>
    <xf numFmtId="0" fontId="3" fillId="0" borderId="0" xfId="0" applyFont="1" applyFill="1" applyAlignment="1"/>
    <xf numFmtId="0" fontId="3" fillId="2" borderId="1" xfId="0" applyFont="1" applyFill="1" applyBorder="1" applyAlignment="1">
      <alignment vertical="center" wrapText="1"/>
    </xf>
    <xf numFmtId="0" fontId="3" fillId="2" borderId="1" xfId="0" applyFont="1" applyFill="1" applyBorder="1" applyAlignment="1">
      <alignment vertical="center"/>
    </xf>
    <xf numFmtId="0" fontId="6" fillId="0" borderId="1" xfId="0" applyFont="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600075</xdr:colOff>
      <xdr:row>2</xdr:row>
      <xdr:rowOff>76200</xdr:rowOff>
    </xdr:to>
    <xdr:pic>
      <xdr:nvPicPr>
        <xdr:cNvPr id="2" name="Picture 2" descr="cpSLrs"/>
        <xdr:cNvPicPr/>
      </xdr:nvPicPr>
      <xdr:blipFill>
        <a:blip r:embed="rId1"/>
        <a:stretch>
          <a:fillRect/>
        </a:stretch>
      </xdr:blipFill>
      <xdr:spPr>
        <a:xfrm>
          <a:off x="19050" y="19050"/>
          <a:ext cx="1190625" cy="412750"/>
        </a:xfrm>
        <a:prstGeom prst="rect">
          <a:avLst/>
        </a:prstGeom>
      </xdr:spPr>
    </xdr:pic>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79"/>
  <sheetViews>
    <sheetView tabSelected="1" zoomScale="85" zoomScaleNormal="85" workbookViewId="0">
      <selection activeCell="B2" sqref="B2:I2"/>
    </sheetView>
  </sheetViews>
  <sheetFormatPr defaultColWidth="8" defaultRowHeight="14.25"/>
  <cols>
    <col min="1" max="2" width="8" customWidth="1"/>
    <col min="3" max="3" width="10" customWidth="1"/>
    <col min="4" max="4" width="8" customWidth="1"/>
    <col min="5" max="5" width="17.9416666666667" customWidth="1"/>
    <col min="6" max="6" width="16.7583333333333" customWidth="1"/>
    <col min="7" max="7" width="54" customWidth="1"/>
    <col min="8" max="8" width="63" customWidth="1"/>
    <col min="9" max="9" width="26.5" customWidth="1"/>
    <col min="10" max="10" width="25" customWidth="1"/>
    <col min="11" max="17" width="8" customWidth="1"/>
  </cols>
  <sheetData>
    <row r="1" ht="26" customHeight="1" spans="1:17">
      <c r="A1" s="15"/>
      <c r="B1" s="11"/>
      <c r="C1" s="11"/>
      <c r="D1" s="11"/>
      <c r="E1" s="11"/>
      <c r="F1" s="11"/>
      <c r="G1" s="11"/>
      <c r="H1" s="11"/>
      <c r="I1" s="11"/>
      <c r="J1" s="11"/>
      <c r="K1" s="11"/>
      <c r="L1" s="11"/>
      <c r="M1" s="11"/>
      <c r="N1" s="11"/>
      <c r="O1" s="11"/>
      <c r="P1" s="11"/>
      <c r="Q1" s="11"/>
    </row>
    <row r="2" ht="54" customHeight="1" spans="1:17">
      <c r="A2" s="16"/>
      <c r="B2" s="17" t="s">
        <v>0</v>
      </c>
      <c r="C2" s="18"/>
      <c r="D2" s="18"/>
      <c r="E2" s="18"/>
      <c r="F2" s="18"/>
      <c r="G2" s="18"/>
      <c r="H2" s="18"/>
      <c r="I2" s="18"/>
      <c r="J2" s="29"/>
      <c r="K2" s="11"/>
      <c r="L2" s="11"/>
      <c r="M2" s="11"/>
      <c r="N2" s="11"/>
      <c r="O2" s="11"/>
      <c r="P2" s="11"/>
      <c r="Q2" s="11"/>
    </row>
    <row r="3" ht="25" customHeight="1" spans="1:17">
      <c r="A3" s="1" t="s">
        <v>1</v>
      </c>
      <c r="B3" s="1" t="s">
        <v>2</v>
      </c>
      <c r="C3" s="1" t="s">
        <v>3</v>
      </c>
      <c r="D3" s="1" t="s">
        <v>4</v>
      </c>
      <c r="E3" s="1" t="s">
        <v>5</v>
      </c>
      <c r="F3" s="1" t="s">
        <v>6</v>
      </c>
      <c r="G3" s="1" t="s">
        <v>7</v>
      </c>
      <c r="H3" s="1" t="s">
        <v>8</v>
      </c>
      <c r="I3" s="1" t="s">
        <v>9</v>
      </c>
      <c r="J3" s="29"/>
      <c r="K3" s="11"/>
      <c r="L3" s="11"/>
      <c r="M3" s="11"/>
      <c r="N3" s="11"/>
      <c r="O3" s="11"/>
      <c r="P3" s="11"/>
      <c r="Q3" s="11"/>
    </row>
    <row r="4" ht="67" customHeight="1" spans="1:17">
      <c r="A4" s="19" t="s">
        <v>10</v>
      </c>
      <c r="B4" s="20">
        <v>1</v>
      </c>
      <c r="C4" s="21" t="s">
        <v>11</v>
      </c>
      <c r="D4" s="7">
        <v>1</v>
      </c>
      <c r="E4" s="7"/>
      <c r="F4" s="7">
        <f>D4*E4*12</f>
        <v>0</v>
      </c>
      <c r="G4" s="22" t="s">
        <v>12</v>
      </c>
      <c r="H4" s="22" t="s">
        <v>13</v>
      </c>
      <c r="I4" s="47"/>
      <c r="J4" s="29"/>
      <c r="K4" s="11"/>
      <c r="L4" s="11"/>
      <c r="M4" s="11"/>
      <c r="N4" s="11"/>
      <c r="O4" s="11"/>
      <c r="P4" s="11"/>
      <c r="Q4" s="11"/>
    </row>
    <row r="5" ht="67" customHeight="1" spans="1:17">
      <c r="A5" s="23"/>
      <c r="B5" s="20">
        <v>2</v>
      </c>
      <c r="C5" s="24" t="s">
        <v>14</v>
      </c>
      <c r="D5" s="25">
        <v>1</v>
      </c>
      <c r="E5" s="7"/>
      <c r="F5" s="7">
        <f t="shared" ref="F5:F12" si="0">D5*E5*12</f>
        <v>0</v>
      </c>
      <c r="G5" s="26" t="s">
        <v>15</v>
      </c>
      <c r="H5" s="27" t="s">
        <v>16</v>
      </c>
      <c r="I5" s="8"/>
      <c r="J5" s="29"/>
      <c r="K5" s="11"/>
      <c r="L5" s="11"/>
      <c r="M5" s="11"/>
      <c r="N5" s="11"/>
      <c r="O5" s="11"/>
      <c r="P5" s="11"/>
      <c r="Q5" s="11"/>
    </row>
    <row r="6" ht="67" customHeight="1" spans="1:17">
      <c r="A6" s="23"/>
      <c r="B6" s="20">
        <v>3</v>
      </c>
      <c r="C6" s="28" t="s">
        <v>17</v>
      </c>
      <c r="D6" s="25">
        <v>1</v>
      </c>
      <c r="E6" s="7"/>
      <c r="F6" s="7">
        <f t="shared" si="0"/>
        <v>0</v>
      </c>
      <c r="G6" s="29" t="s">
        <v>18</v>
      </c>
      <c r="H6" s="27" t="s">
        <v>19</v>
      </c>
      <c r="I6" s="8"/>
      <c r="J6" s="29"/>
      <c r="K6" s="11"/>
      <c r="L6" s="11"/>
      <c r="M6" s="11"/>
      <c r="N6" s="11"/>
      <c r="O6" s="11"/>
      <c r="P6" s="11"/>
      <c r="Q6" s="11"/>
    </row>
    <row r="7" ht="67" customHeight="1" spans="1:17">
      <c r="A7" s="23"/>
      <c r="B7" s="20">
        <v>4</v>
      </c>
      <c r="C7" s="24" t="s">
        <v>20</v>
      </c>
      <c r="D7" s="25">
        <v>1</v>
      </c>
      <c r="E7" s="7"/>
      <c r="F7" s="7">
        <f t="shared" si="0"/>
        <v>0</v>
      </c>
      <c r="G7" s="30" t="s">
        <v>21</v>
      </c>
      <c r="H7" s="27" t="s">
        <v>22</v>
      </c>
      <c r="I7" s="8"/>
      <c r="J7" s="29"/>
      <c r="K7" s="11"/>
      <c r="L7" s="11"/>
      <c r="M7" s="11"/>
      <c r="N7" s="11"/>
      <c r="O7" s="11"/>
      <c r="P7" s="11"/>
      <c r="Q7" s="11"/>
    </row>
    <row r="8" ht="67" customHeight="1" spans="1:17">
      <c r="A8" s="23"/>
      <c r="B8" s="20">
        <v>5</v>
      </c>
      <c r="C8" s="31" t="s">
        <v>23</v>
      </c>
      <c r="D8" s="32">
        <v>2</v>
      </c>
      <c r="E8" s="7"/>
      <c r="F8" s="7">
        <f t="shared" si="0"/>
        <v>0</v>
      </c>
      <c r="G8" s="8" t="s">
        <v>24</v>
      </c>
      <c r="H8" s="33" t="s">
        <v>25</v>
      </c>
      <c r="I8" s="53"/>
      <c r="J8" s="29"/>
      <c r="K8" s="11"/>
      <c r="L8" s="11"/>
      <c r="M8" s="11"/>
      <c r="N8" s="11"/>
      <c r="O8" s="11"/>
      <c r="P8" s="11"/>
      <c r="Q8" s="11"/>
    </row>
    <row r="9" ht="67" customHeight="1" spans="1:17">
      <c r="A9" s="23"/>
      <c r="B9" s="20">
        <v>6</v>
      </c>
      <c r="C9" s="24" t="s">
        <v>26</v>
      </c>
      <c r="D9" s="25">
        <v>1</v>
      </c>
      <c r="E9" s="7"/>
      <c r="F9" s="7">
        <f t="shared" si="0"/>
        <v>0</v>
      </c>
      <c r="G9" s="8" t="s">
        <v>27</v>
      </c>
      <c r="H9" s="22" t="s">
        <v>28</v>
      </c>
      <c r="I9" s="8"/>
      <c r="J9" s="29"/>
      <c r="K9" s="11"/>
      <c r="L9" s="11"/>
      <c r="M9" s="11"/>
      <c r="N9" s="11"/>
      <c r="O9" s="11"/>
      <c r="P9" s="11"/>
      <c r="Q9" s="11"/>
    </row>
    <row r="10" ht="67" customHeight="1" spans="1:17">
      <c r="A10" s="23"/>
      <c r="B10" s="20">
        <v>7</v>
      </c>
      <c r="C10" s="24" t="s">
        <v>29</v>
      </c>
      <c r="D10" s="7">
        <v>1</v>
      </c>
      <c r="E10" s="7"/>
      <c r="F10" s="7">
        <f t="shared" si="0"/>
        <v>0</v>
      </c>
      <c r="G10" s="8" t="s">
        <v>30</v>
      </c>
      <c r="H10" s="22" t="s">
        <v>31</v>
      </c>
      <c r="I10" s="8"/>
      <c r="J10" s="29"/>
      <c r="K10" s="11"/>
      <c r="L10" s="11"/>
      <c r="M10" s="11"/>
      <c r="N10" s="11"/>
      <c r="O10" s="11"/>
      <c r="P10" s="11"/>
      <c r="Q10" s="11"/>
    </row>
    <row r="11" ht="67" customHeight="1" spans="1:17">
      <c r="A11" s="23"/>
      <c r="B11" s="20">
        <v>8</v>
      </c>
      <c r="C11" s="24" t="s">
        <v>32</v>
      </c>
      <c r="D11" s="34">
        <v>1</v>
      </c>
      <c r="E11" s="20"/>
      <c r="F11" s="7">
        <f t="shared" si="0"/>
        <v>0</v>
      </c>
      <c r="G11" s="30" t="s">
        <v>33</v>
      </c>
      <c r="H11" s="27" t="s">
        <v>34</v>
      </c>
      <c r="I11" s="8"/>
      <c r="J11" s="29"/>
      <c r="K11" s="11"/>
      <c r="L11" s="11"/>
      <c r="M11" s="11"/>
      <c r="N11" s="11"/>
      <c r="O11" s="11"/>
      <c r="P11" s="11"/>
      <c r="Q11" s="11"/>
    </row>
    <row r="12" ht="67" customHeight="1" spans="1:17">
      <c r="A12" s="23"/>
      <c r="B12" s="20">
        <v>9</v>
      </c>
      <c r="C12" s="24" t="s">
        <v>35</v>
      </c>
      <c r="D12" s="7">
        <v>1</v>
      </c>
      <c r="E12" s="7"/>
      <c r="F12" s="7">
        <f t="shared" ref="F12:F27" si="1">D12*E12*12</f>
        <v>0</v>
      </c>
      <c r="G12" s="35" t="s">
        <v>36</v>
      </c>
      <c r="H12" s="22" t="s">
        <v>37</v>
      </c>
      <c r="I12" s="8"/>
      <c r="J12" s="29"/>
      <c r="K12" s="29"/>
      <c r="L12" s="29"/>
      <c r="M12" s="11"/>
      <c r="N12" s="11"/>
      <c r="O12" s="11"/>
      <c r="P12" s="11"/>
      <c r="Q12" s="11"/>
    </row>
    <row r="13" s="14" customFormat="1" ht="67" customHeight="1" spans="1:17">
      <c r="A13" s="36"/>
      <c r="B13" s="20">
        <v>10</v>
      </c>
      <c r="C13" s="31" t="s">
        <v>38</v>
      </c>
      <c r="D13" s="32">
        <v>2</v>
      </c>
      <c r="E13" s="37"/>
      <c r="F13" s="7">
        <f t="shared" si="1"/>
        <v>0</v>
      </c>
      <c r="G13" s="38" t="s">
        <v>39</v>
      </c>
      <c r="H13" s="39" t="s">
        <v>40</v>
      </c>
      <c r="I13" s="38"/>
      <c r="J13" s="72"/>
      <c r="K13" s="72"/>
      <c r="L13" s="72"/>
      <c r="M13" s="73"/>
      <c r="N13" s="73"/>
      <c r="O13" s="73"/>
      <c r="P13" s="73"/>
      <c r="Q13" s="73"/>
    </row>
    <row r="14" ht="67" customHeight="1" spans="1:17">
      <c r="A14" s="23"/>
      <c r="B14" s="20">
        <v>11</v>
      </c>
      <c r="C14" s="24" t="s">
        <v>41</v>
      </c>
      <c r="D14" s="7">
        <v>1</v>
      </c>
      <c r="E14" s="7"/>
      <c r="F14" s="7">
        <f t="shared" si="1"/>
        <v>0</v>
      </c>
      <c r="G14" s="8" t="s">
        <v>42</v>
      </c>
      <c r="H14" s="40" t="s">
        <v>43</v>
      </c>
      <c r="I14" s="8"/>
      <c r="J14" s="29"/>
      <c r="K14" s="29"/>
      <c r="L14" s="29"/>
      <c r="M14" s="11"/>
      <c r="N14" s="11"/>
      <c r="O14" s="11"/>
      <c r="P14" s="11"/>
      <c r="Q14" s="11"/>
    </row>
    <row r="15" ht="67" customHeight="1" spans="1:17">
      <c r="A15" s="23"/>
      <c r="B15" s="20">
        <v>12</v>
      </c>
      <c r="C15" s="24" t="s">
        <v>44</v>
      </c>
      <c r="D15" s="7">
        <v>1</v>
      </c>
      <c r="E15" s="7"/>
      <c r="F15" s="7">
        <f t="shared" si="1"/>
        <v>0</v>
      </c>
      <c r="G15" s="8" t="s">
        <v>45</v>
      </c>
      <c r="H15" s="22" t="s">
        <v>46</v>
      </c>
      <c r="I15" s="8"/>
      <c r="J15" s="29"/>
      <c r="K15" s="29"/>
      <c r="L15" s="29"/>
      <c r="M15" s="11"/>
      <c r="N15" s="11"/>
      <c r="O15" s="11"/>
      <c r="P15" s="11"/>
      <c r="Q15" s="11"/>
    </row>
    <row r="16" ht="67" customHeight="1" spans="1:17">
      <c r="A16" s="23"/>
      <c r="B16" s="20">
        <v>13</v>
      </c>
      <c r="C16" s="24" t="s">
        <v>47</v>
      </c>
      <c r="D16" s="7">
        <v>1</v>
      </c>
      <c r="E16" s="7"/>
      <c r="F16" s="7">
        <f t="shared" si="1"/>
        <v>0</v>
      </c>
      <c r="G16" s="8" t="s">
        <v>48</v>
      </c>
      <c r="H16" s="22" t="s">
        <v>49</v>
      </c>
      <c r="I16" s="74"/>
      <c r="J16" s="29"/>
      <c r="K16" s="29"/>
      <c r="L16" s="29"/>
      <c r="M16" s="11"/>
      <c r="N16" s="11"/>
      <c r="O16" s="11"/>
      <c r="P16" s="11"/>
      <c r="Q16" s="11"/>
    </row>
    <row r="17" ht="67" customHeight="1" spans="1:17">
      <c r="A17" s="23"/>
      <c r="B17" s="20">
        <v>14</v>
      </c>
      <c r="C17" s="24" t="s">
        <v>50</v>
      </c>
      <c r="D17" s="7">
        <v>1</v>
      </c>
      <c r="E17" s="7"/>
      <c r="F17" s="7">
        <f t="shared" si="1"/>
        <v>0</v>
      </c>
      <c r="G17" s="8" t="s">
        <v>51</v>
      </c>
      <c r="H17" s="22" t="s">
        <v>52</v>
      </c>
      <c r="I17" s="75"/>
      <c r="J17" s="29"/>
      <c r="K17" s="29"/>
      <c r="L17" s="29"/>
      <c r="M17" s="11"/>
      <c r="N17" s="11"/>
      <c r="O17" s="11"/>
      <c r="P17" s="11"/>
      <c r="Q17" s="11"/>
    </row>
    <row r="18" ht="67" customHeight="1" spans="1:17">
      <c r="A18" s="23"/>
      <c r="B18" s="20">
        <v>15</v>
      </c>
      <c r="C18" s="31" t="s">
        <v>53</v>
      </c>
      <c r="D18" s="37">
        <v>2</v>
      </c>
      <c r="E18" s="37"/>
      <c r="F18" s="7">
        <f t="shared" si="1"/>
        <v>0</v>
      </c>
      <c r="G18" s="39" t="s">
        <v>54</v>
      </c>
      <c r="H18" s="39" t="s">
        <v>55</v>
      </c>
      <c r="I18" s="75"/>
      <c r="J18" s="29"/>
      <c r="K18" s="29"/>
      <c r="L18" s="29"/>
      <c r="M18" s="11"/>
      <c r="N18" s="11"/>
      <c r="O18" s="11"/>
      <c r="P18" s="11"/>
      <c r="Q18" s="11"/>
    </row>
    <row r="19" ht="67" customHeight="1" spans="1:17">
      <c r="A19" s="23"/>
      <c r="B19" s="20">
        <v>16</v>
      </c>
      <c r="C19" s="28" t="s">
        <v>56</v>
      </c>
      <c r="D19" s="7">
        <v>1</v>
      </c>
      <c r="E19" s="7"/>
      <c r="F19" s="7">
        <f t="shared" si="1"/>
        <v>0</v>
      </c>
      <c r="G19" s="8" t="s">
        <v>57</v>
      </c>
      <c r="H19" s="22" t="s">
        <v>58</v>
      </c>
      <c r="I19" s="75"/>
      <c r="J19" s="29"/>
      <c r="K19" s="29"/>
      <c r="L19" s="29"/>
      <c r="M19" s="11"/>
      <c r="N19" s="11"/>
      <c r="O19" s="11"/>
      <c r="P19" s="11"/>
      <c r="Q19" s="11"/>
    </row>
    <row r="20" ht="67" customHeight="1" spans="1:17">
      <c r="A20" s="23"/>
      <c r="B20" s="20">
        <v>17</v>
      </c>
      <c r="C20" s="24" t="s">
        <v>59</v>
      </c>
      <c r="D20" s="7">
        <v>1</v>
      </c>
      <c r="E20" s="7"/>
      <c r="F20" s="7">
        <f t="shared" si="1"/>
        <v>0</v>
      </c>
      <c r="G20" s="8" t="s">
        <v>60</v>
      </c>
      <c r="H20" s="22" t="s">
        <v>61</v>
      </c>
      <c r="I20" s="8"/>
      <c r="J20" s="29"/>
      <c r="K20" s="29"/>
      <c r="L20" s="29"/>
      <c r="M20" s="11"/>
      <c r="N20" s="11"/>
      <c r="O20" s="11"/>
      <c r="P20" s="11"/>
      <c r="Q20" s="11"/>
    </row>
    <row r="21" ht="67" customHeight="1" spans="1:17">
      <c r="A21" s="23"/>
      <c r="B21" s="20">
        <v>18</v>
      </c>
      <c r="C21" s="24" t="s">
        <v>62</v>
      </c>
      <c r="D21" s="7">
        <v>1</v>
      </c>
      <c r="E21" s="7"/>
      <c r="F21" s="7">
        <f t="shared" si="1"/>
        <v>0</v>
      </c>
      <c r="G21" s="8" t="s">
        <v>63</v>
      </c>
      <c r="H21" s="22" t="s">
        <v>64</v>
      </c>
      <c r="I21" s="8"/>
      <c r="J21" s="29"/>
      <c r="K21" s="29"/>
      <c r="L21" s="29"/>
      <c r="M21" s="11"/>
      <c r="N21" s="11"/>
      <c r="O21" s="11"/>
      <c r="P21" s="11"/>
      <c r="Q21" s="11"/>
    </row>
    <row r="22" ht="67" customHeight="1" spans="1:17">
      <c r="A22" s="23"/>
      <c r="B22" s="20">
        <v>19</v>
      </c>
      <c r="C22" s="24" t="s">
        <v>65</v>
      </c>
      <c r="D22" s="7">
        <v>1</v>
      </c>
      <c r="E22" s="7"/>
      <c r="F22" s="7">
        <f t="shared" si="1"/>
        <v>0</v>
      </c>
      <c r="G22" s="8" t="s">
        <v>66</v>
      </c>
      <c r="H22" s="22" t="s">
        <v>67</v>
      </c>
      <c r="I22" s="76"/>
      <c r="J22" s="29"/>
      <c r="K22" s="29"/>
      <c r="L22" s="29"/>
      <c r="M22" s="11"/>
      <c r="N22" s="11"/>
      <c r="O22" s="11"/>
      <c r="P22" s="11"/>
      <c r="Q22" s="11"/>
    </row>
    <row r="23" ht="67" customHeight="1" spans="1:17">
      <c r="A23" s="23"/>
      <c r="B23" s="20">
        <v>20</v>
      </c>
      <c r="C23" s="41" t="s">
        <v>68</v>
      </c>
      <c r="D23" s="32">
        <v>2</v>
      </c>
      <c r="E23" s="37"/>
      <c r="F23" s="7">
        <f t="shared" si="1"/>
        <v>0</v>
      </c>
      <c r="G23" s="22" t="s">
        <v>69</v>
      </c>
      <c r="H23" s="22" t="s">
        <v>70</v>
      </c>
      <c r="I23" s="8"/>
      <c r="J23" s="29"/>
      <c r="K23" s="29"/>
      <c r="L23" s="29"/>
      <c r="M23" s="11"/>
      <c r="N23" s="11"/>
      <c r="O23" s="11"/>
      <c r="P23" s="11"/>
      <c r="Q23" s="11"/>
    </row>
    <row r="24" ht="67" customHeight="1" spans="1:17">
      <c r="A24" s="23"/>
      <c r="B24" s="20">
        <v>21</v>
      </c>
      <c r="C24" s="28" t="s">
        <v>71</v>
      </c>
      <c r="D24" s="7">
        <v>1</v>
      </c>
      <c r="E24" s="7"/>
      <c r="F24" s="7">
        <f t="shared" si="1"/>
        <v>0</v>
      </c>
      <c r="G24" s="29" t="s">
        <v>72</v>
      </c>
      <c r="H24" s="22" t="s">
        <v>73</v>
      </c>
      <c r="I24" s="74"/>
      <c r="J24" s="29"/>
      <c r="K24" s="29"/>
      <c r="L24" s="29"/>
      <c r="M24" s="11"/>
      <c r="N24" s="11"/>
      <c r="O24" s="11"/>
      <c r="P24" s="11"/>
      <c r="Q24" s="11"/>
    </row>
    <row r="25" ht="67" customHeight="1" spans="1:17">
      <c r="A25" s="23"/>
      <c r="B25" s="20">
        <v>22</v>
      </c>
      <c r="C25" s="28" t="s">
        <v>74</v>
      </c>
      <c r="D25" s="7">
        <v>2</v>
      </c>
      <c r="E25" s="7"/>
      <c r="F25" s="7">
        <f t="shared" si="1"/>
        <v>0</v>
      </c>
      <c r="G25" s="8" t="s">
        <v>75</v>
      </c>
      <c r="H25" s="22" t="s">
        <v>76</v>
      </c>
      <c r="I25" s="8"/>
      <c r="J25" s="29"/>
      <c r="K25" s="29"/>
      <c r="L25" s="29"/>
      <c r="M25" s="11"/>
      <c r="N25" s="11"/>
      <c r="O25" s="11"/>
      <c r="P25" s="11"/>
      <c r="Q25" s="11"/>
    </row>
    <row r="26" ht="67" customHeight="1" spans="1:17">
      <c r="A26" s="23"/>
      <c r="B26" s="20">
        <v>23</v>
      </c>
      <c r="C26" s="24" t="s">
        <v>77</v>
      </c>
      <c r="D26" s="7">
        <v>3</v>
      </c>
      <c r="E26" s="7"/>
      <c r="F26" s="7">
        <f t="shared" si="1"/>
        <v>0</v>
      </c>
      <c r="G26" s="22" t="s">
        <v>78</v>
      </c>
      <c r="H26" s="22" t="s">
        <v>79</v>
      </c>
      <c r="I26" s="8"/>
      <c r="J26" s="29"/>
      <c r="K26" s="29"/>
      <c r="L26" s="29"/>
      <c r="M26" s="29"/>
      <c r="N26" s="29"/>
      <c r="O26" s="29"/>
      <c r="P26" s="29"/>
      <c r="Q26" s="29"/>
    </row>
    <row r="27" ht="67" customHeight="1" spans="1:17">
      <c r="A27" s="23"/>
      <c r="B27" s="20">
        <v>24</v>
      </c>
      <c r="C27" s="24" t="s">
        <v>80</v>
      </c>
      <c r="D27" s="7">
        <v>3</v>
      </c>
      <c r="E27" s="10"/>
      <c r="F27" s="7">
        <f t="shared" si="1"/>
        <v>0</v>
      </c>
      <c r="G27" s="8" t="s">
        <v>81</v>
      </c>
      <c r="H27" s="22" t="s">
        <v>82</v>
      </c>
      <c r="I27" s="74"/>
      <c r="J27" s="29"/>
      <c r="K27" s="29"/>
      <c r="L27" s="29"/>
      <c r="M27" s="29"/>
      <c r="N27" s="29"/>
      <c r="O27" s="29"/>
      <c r="P27" s="29"/>
      <c r="Q27" s="29"/>
    </row>
    <row r="28" ht="72" customHeight="1" spans="1:17">
      <c r="A28" s="42"/>
      <c r="B28" s="43" t="s">
        <v>83</v>
      </c>
      <c r="C28" s="44"/>
      <c r="D28" s="45">
        <v>33</v>
      </c>
      <c r="E28" s="46"/>
      <c r="F28" s="45">
        <f>SUM(F4:F27)</f>
        <v>0</v>
      </c>
      <c r="G28" s="47"/>
      <c r="H28" s="8"/>
      <c r="I28" s="8"/>
      <c r="J28" s="29"/>
      <c r="K28" s="29"/>
      <c r="L28" s="29"/>
      <c r="M28" s="29"/>
      <c r="N28" s="29"/>
      <c r="O28" s="29"/>
      <c r="P28" s="29"/>
      <c r="Q28" s="29"/>
    </row>
    <row r="29" ht="279" customHeight="1" spans="1:17">
      <c r="A29" s="48" t="s">
        <v>84</v>
      </c>
      <c r="B29" s="7">
        <v>1</v>
      </c>
      <c r="C29" s="10" t="s">
        <v>85</v>
      </c>
      <c r="D29" s="7">
        <v>6</v>
      </c>
      <c r="E29" s="7"/>
      <c r="F29" s="7">
        <f>D29*E29*12</f>
        <v>0</v>
      </c>
      <c r="G29" s="8" t="s">
        <v>86</v>
      </c>
      <c r="H29" s="22" t="s">
        <v>87</v>
      </c>
      <c r="I29" s="22"/>
      <c r="J29" s="11"/>
      <c r="K29" s="11"/>
      <c r="L29" s="11"/>
      <c r="M29" s="11"/>
      <c r="N29" s="11"/>
      <c r="O29" s="11"/>
      <c r="P29" s="11"/>
      <c r="Q29" s="11"/>
    </row>
    <row r="30" ht="203" customHeight="1" spans="1:17">
      <c r="A30" s="49"/>
      <c r="B30" s="7">
        <v>2</v>
      </c>
      <c r="C30" s="7" t="s">
        <v>88</v>
      </c>
      <c r="D30" s="7">
        <v>2</v>
      </c>
      <c r="E30" s="7"/>
      <c r="F30" s="7">
        <f>D30*E30*12</f>
        <v>0</v>
      </c>
      <c r="G30" s="8" t="s">
        <v>89</v>
      </c>
      <c r="H30" s="22" t="s">
        <v>90</v>
      </c>
      <c r="I30" s="22"/>
      <c r="J30" s="11"/>
      <c r="K30" s="11"/>
      <c r="L30" s="11"/>
      <c r="M30" s="11"/>
      <c r="N30" s="11"/>
      <c r="O30" s="11"/>
      <c r="P30" s="11"/>
      <c r="Q30" s="11"/>
    </row>
    <row r="31" ht="184" customHeight="1" spans="1:17">
      <c r="A31" s="49"/>
      <c r="B31" s="7">
        <v>3</v>
      </c>
      <c r="C31" s="10" t="s">
        <v>91</v>
      </c>
      <c r="D31" s="7">
        <v>2</v>
      </c>
      <c r="E31" s="7"/>
      <c r="F31" s="7">
        <f>D31*E31*12</f>
        <v>0</v>
      </c>
      <c r="G31" s="8" t="s">
        <v>92</v>
      </c>
      <c r="H31" s="22" t="s">
        <v>93</v>
      </c>
      <c r="I31" s="22"/>
      <c r="J31" s="11"/>
      <c r="K31" s="11"/>
      <c r="L31" s="11"/>
      <c r="M31" s="11"/>
      <c r="N31" s="11"/>
      <c r="O31" s="11"/>
      <c r="P31" s="11"/>
      <c r="Q31" s="11"/>
    </row>
    <row r="32" ht="67" customHeight="1" spans="1:17">
      <c r="A32" s="49"/>
      <c r="B32" s="50">
        <v>4</v>
      </c>
      <c r="C32" s="51" t="s">
        <v>94</v>
      </c>
      <c r="D32" s="52">
        <v>3</v>
      </c>
      <c r="E32" s="52"/>
      <c r="F32" s="7">
        <f>D32*E32*12</f>
        <v>0</v>
      </c>
      <c r="G32" s="53" t="s">
        <v>95</v>
      </c>
      <c r="H32" s="33" t="s">
        <v>96</v>
      </c>
      <c r="I32" s="33"/>
      <c r="J32" s="11"/>
      <c r="K32" s="11"/>
      <c r="L32" s="11"/>
      <c r="M32" s="11"/>
      <c r="N32" s="11"/>
      <c r="O32" s="11"/>
      <c r="P32" s="11"/>
      <c r="Q32" s="11"/>
    </row>
    <row r="33" ht="44" customHeight="1" spans="1:17">
      <c r="A33" s="46" t="s">
        <v>83</v>
      </c>
      <c r="B33" s="54"/>
      <c r="C33" s="55"/>
      <c r="D33" s="52">
        <v>13</v>
      </c>
      <c r="E33" s="7"/>
      <c r="F33" s="52">
        <f>SUM(F29:F32)</f>
        <v>0</v>
      </c>
      <c r="G33" s="53"/>
      <c r="H33" s="33"/>
      <c r="I33" s="33"/>
      <c r="J33" s="11"/>
      <c r="K33" s="11"/>
      <c r="L33" s="11"/>
      <c r="M33" s="11"/>
      <c r="N33" s="11"/>
      <c r="O33" s="11"/>
      <c r="P33" s="11"/>
      <c r="Q33" s="11"/>
    </row>
    <row r="34" ht="146" customHeight="1" spans="1:17">
      <c r="A34" s="49" t="s">
        <v>97</v>
      </c>
      <c r="B34" s="52"/>
      <c r="C34" s="52" t="s">
        <v>98</v>
      </c>
      <c r="D34" s="52">
        <v>1</v>
      </c>
      <c r="E34" s="52"/>
      <c r="F34" s="52">
        <f>D34*E34*12</f>
        <v>0</v>
      </c>
      <c r="G34" s="53" t="s">
        <v>99</v>
      </c>
      <c r="H34" s="33" t="s">
        <v>100</v>
      </c>
      <c r="I34" s="33"/>
      <c r="J34" s="11"/>
      <c r="K34" s="11"/>
      <c r="L34" s="11"/>
      <c r="M34" s="11"/>
      <c r="N34" s="11"/>
      <c r="O34" s="11"/>
      <c r="P34" s="11"/>
      <c r="Q34" s="11"/>
    </row>
    <row r="35" ht="220" customHeight="1" spans="1:17">
      <c r="A35" s="49"/>
      <c r="B35" s="56"/>
      <c r="C35" s="28" t="s">
        <v>101</v>
      </c>
      <c r="D35" s="52">
        <v>12</v>
      </c>
      <c r="E35" s="52"/>
      <c r="F35" s="52">
        <f>D35*E35*12</f>
        <v>0</v>
      </c>
      <c r="G35" s="33" t="s">
        <v>102</v>
      </c>
      <c r="H35" s="33" t="s">
        <v>103</v>
      </c>
      <c r="I35" s="33"/>
      <c r="J35" s="11"/>
      <c r="K35" s="11"/>
      <c r="L35" s="11"/>
      <c r="M35" s="11"/>
      <c r="N35" s="11"/>
      <c r="O35" s="11"/>
      <c r="P35" s="11"/>
      <c r="Q35" s="11"/>
    </row>
    <row r="36" ht="72" customHeight="1" spans="1:17">
      <c r="A36" s="46" t="s">
        <v>83</v>
      </c>
      <c r="B36" s="54"/>
      <c r="C36" s="55"/>
      <c r="D36" s="52">
        <v>13</v>
      </c>
      <c r="E36" s="7"/>
      <c r="F36" s="52">
        <f>SUM(F34:F35)</f>
        <v>0</v>
      </c>
      <c r="G36" s="53"/>
      <c r="H36" s="33"/>
      <c r="I36" s="33"/>
      <c r="J36" s="11"/>
      <c r="K36" s="11"/>
      <c r="L36" s="11"/>
      <c r="M36" s="11"/>
      <c r="N36" s="11"/>
      <c r="O36" s="11"/>
      <c r="P36" s="11"/>
      <c r="Q36" s="11"/>
    </row>
    <row r="37" ht="72" customHeight="1" spans="1:17">
      <c r="A37" s="57" t="s">
        <v>1</v>
      </c>
      <c r="B37" s="57" t="s">
        <v>2</v>
      </c>
      <c r="C37" s="57" t="s">
        <v>3</v>
      </c>
      <c r="D37" s="57" t="s">
        <v>104</v>
      </c>
      <c r="E37" s="57" t="s">
        <v>105</v>
      </c>
      <c r="F37" s="57" t="s">
        <v>6</v>
      </c>
      <c r="G37" s="57" t="s">
        <v>7</v>
      </c>
      <c r="H37" s="57" t="s">
        <v>8</v>
      </c>
      <c r="I37" s="57" t="s">
        <v>9</v>
      </c>
      <c r="J37" s="11"/>
      <c r="K37" s="11"/>
      <c r="L37" s="11"/>
      <c r="M37" s="11"/>
      <c r="N37" s="11"/>
      <c r="O37" s="11"/>
      <c r="P37" s="11"/>
      <c r="Q37" s="11"/>
    </row>
    <row r="38" ht="77" customHeight="1" spans="1:17">
      <c r="A38" s="58" t="s">
        <v>106</v>
      </c>
      <c r="B38" s="37">
        <v>1</v>
      </c>
      <c r="C38" s="59" t="s">
        <v>107</v>
      </c>
      <c r="D38" s="37">
        <v>5000</v>
      </c>
      <c r="E38" s="37"/>
      <c r="F38" s="37">
        <f>D38*E38</f>
        <v>0</v>
      </c>
      <c r="G38" s="39" t="s">
        <v>108</v>
      </c>
      <c r="H38" s="39" t="s">
        <v>109</v>
      </c>
      <c r="I38" s="39"/>
      <c r="J38" s="29"/>
      <c r="K38" s="29"/>
      <c r="L38" s="29"/>
      <c r="M38" s="29"/>
      <c r="N38" s="29"/>
      <c r="O38" s="29"/>
      <c r="P38" s="29"/>
      <c r="Q38" s="29"/>
    </row>
    <row r="39" ht="45" customHeight="1" spans="1:17">
      <c r="A39" s="60" t="s">
        <v>83</v>
      </c>
      <c r="B39" s="61"/>
      <c r="C39" s="62"/>
      <c r="D39" s="63">
        <v>0</v>
      </c>
      <c r="E39" s="64"/>
      <c r="F39" s="63">
        <f>SUM(F38:F38)</f>
        <v>0</v>
      </c>
      <c r="G39" s="47"/>
      <c r="H39" s="65"/>
      <c r="I39" s="47"/>
      <c r="J39" s="11"/>
      <c r="K39" s="11"/>
      <c r="L39" s="11"/>
      <c r="M39" s="11"/>
      <c r="N39" s="11"/>
      <c r="O39" s="11"/>
      <c r="P39" s="11"/>
      <c r="Q39" s="11"/>
    </row>
    <row r="40" ht="78" customHeight="1" spans="1:17">
      <c r="A40" s="66" t="s">
        <v>110</v>
      </c>
      <c r="B40" s="67"/>
      <c r="C40" s="67"/>
      <c r="D40" s="67"/>
      <c r="E40" s="67"/>
      <c r="F40" s="67"/>
      <c r="G40" s="68">
        <f>F39+F33+F36+F28</f>
        <v>0</v>
      </c>
      <c r="H40" s="22"/>
      <c r="I40" s="8"/>
      <c r="J40" s="11"/>
      <c r="K40" s="11"/>
      <c r="L40" s="11"/>
      <c r="M40" s="11"/>
      <c r="N40" s="11"/>
      <c r="O40" s="11"/>
      <c r="P40" s="11"/>
      <c r="Q40" s="11"/>
    </row>
    <row r="41" ht="78" customHeight="1" spans="1:17">
      <c r="A41" s="69"/>
      <c r="B41" s="70"/>
      <c r="C41" s="70"/>
      <c r="D41" s="70"/>
      <c r="E41" s="70"/>
      <c r="F41" s="70"/>
      <c r="G41" s="8"/>
      <c r="H41" s="22"/>
      <c r="I41" s="8"/>
      <c r="J41" s="11"/>
      <c r="K41" s="11"/>
      <c r="L41" s="11"/>
      <c r="M41" s="11"/>
      <c r="N41" s="11"/>
      <c r="O41" s="11"/>
      <c r="P41" s="11"/>
      <c r="Q41" s="11"/>
    </row>
    <row r="42" ht="28" customHeight="1" spans="1:17">
      <c r="A42" s="29" t="s">
        <v>111</v>
      </c>
      <c r="B42" s="29"/>
      <c r="C42" s="71"/>
      <c r="D42" s="29"/>
      <c r="E42" s="29"/>
      <c r="F42" s="29"/>
      <c r="G42" s="29"/>
      <c r="H42" s="29"/>
      <c r="I42" s="29"/>
      <c r="J42" s="29"/>
      <c r="K42" s="29"/>
      <c r="L42" s="29"/>
      <c r="M42" s="29"/>
      <c r="N42" s="29"/>
      <c r="O42" s="29"/>
      <c r="P42" s="29"/>
      <c r="Q42" s="29"/>
    </row>
    <row r="43" spans="1:17">
      <c r="A43" s="29"/>
      <c r="B43" s="29"/>
      <c r="C43" s="71"/>
      <c r="D43" s="29"/>
      <c r="E43" s="29"/>
      <c r="F43" s="29"/>
      <c r="G43" s="29"/>
      <c r="H43" s="29"/>
      <c r="I43" s="29"/>
      <c r="J43" s="29"/>
      <c r="K43" s="29"/>
      <c r="L43" s="29"/>
      <c r="M43" s="29"/>
      <c r="N43" s="29"/>
      <c r="O43" s="29"/>
      <c r="P43" s="29"/>
      <c r="Q43" s="29"/>
    </row>
    <row r="44" spans="1:17">
      <c r="A44" s="29"/>
      <c r="B44" s="29"/>
      <c r="C44" s="71"/>
      <c r="D44" s="29"/>
      <c r="E44" s="29"/>
      <c r="F44" s="29"/>
      <c r="G44" s="29"/>
      <c r="H44" s="29"/>
      <c r="I44" s="29"/>
      <c r="J44" s="29"/>
      <c r="K44" s="29"/>
      <c r="L44" s="29"/>
      <c r="M44" s="29"/>
      <c r="N44" s="29"/>
      <c r="O44" s="29"/>
      <c r="P44" s="29"/>
      <c r="Q44" s="29"/>
    </row>
    <row r="45" spans="1:17">
      <c r="A45" s="29"/>
      <c r="B45" s="29"/>
      <c r="C45" s="71"/>
      <c r="D45" s="29"/>
      <c r="E45" s="29"/>
      <c r="F45" s="29"/>
      <c r="G45" s="29"/>
      <c r="H45" s="29"/>
      <c r="I45" s="29"/>
      <c r="J45" s="29"/>
      <c r="K45" s="29"/>
      <c r="L45" s="29"/>
      <c r="M45" s="29"/>
      <c r="N45" s="29"/>
      <c r="O45" s="29"/>
      <c r="P45" s="29"/>
      <c r="Q45" s="29"/>
    </row>
    <row r="46" spans="1:17">
      <c r="A46" s="29"/>
      <c r="B46" s="29"/>
      <c r="C46" s="71"/>
      <c r="D46" s="29"/>
      <c r="E46" s="29"/>
      <c r="F46" s="29"/>
      <c r="G46" s="29"/>
      <c r="H46" s="29"/>
      <c r="I46" s="29"/>
      <c r="J46" s="29"/>
      <c r="K46" s="29"/>
      <c r="L46" s="29"/>
      <c r="M46" s="29"/>
      <c r="N46" s="29"/>
      <c r="O46" s="29"/>
      <c r="P46" s="29"/>
      <c r="Q46" s="29"/>
    </row>
    <row r="47" spans="1:17">
      <c r="A47" s="29"/>
      <c r="B47" s="29"/>
      <c r="C47" s="71"/>
      <c r="D47" s="29"/>
      <c r="E47" s="29"/>
      <c r="F47" s="29"/>
      <c r="G47" s="29"/>
      <c r="H47" s="29"/>
      <c r="I47" s="29"/>
      <c r="J47" s="29"/>
      <c r="K47" s="29"/>
      <c r="L47" s="29"/>
      <c r="M47" s="29"/>
      <c r="N47" s="29"/>
      <c r="O47" s="29"/>
      <c r="P47" s="29"/>
      <c r="Q47" s="29"/>
    </row>
    <row r="48" spans="1:17">
      <c r="A48" s="29"/>
      <c r="B48" s="29"/>
      <c r="C48" s="71"/>
      <c r="D48" s="29"/>
      <c r="E48" s="29"/>
      <c r="F48" s="29"/>
      <c r="G48" s="29"/>
      <c r="H48" s="29"/>
      <c r="I48" s="29"/>
      <c r="J48" s="29"/>
      <c r="K48" s="29"/>
      <c r="L48" s="29"/>
      <c r="M48" s="29"/>
      <c r="N48" s="29"/>
      <c r="O48" s="29"/>
      <c r="P48" s="29"/>
      <c r="Q48" s="29"/>
    </row>
    <row r="49" spans="1:17">
      <c r="A49" s="29"/>
      <c r="B49" s="29"/>
      <c r="C49" s="71"/>
      <c r="D49" s="29"/>
      <c r="E49" s="29"/>
      <c r="F49" s="29"/>
      <c r="G49" s="29"/>
      <c r="H49" s="29"/>
      <c r="I49" s="29"/>
      <c r="J49" s="29"/>
      <c r="K49" s="29"/>
      <c r="L49" s="29"/>
      <c r="M49" s="29"/>
      <c r="N49" s="29"/>
      <c r="O49" s="29"/>
      <c r="P49" s="29"/>
      <c r="Q49" s="29"/>
    </row>
    <row r="50" spans="1:17">
      <c r="A50" s="29"/>
      <c r="B50" s="29"/>
      <c r="C50" s="71"/>
      <c r="D50" s="29"/>
      <c r="E50" s="29"/>
      <c r="F50" s="29"/>
      <c r="G50" s="29"/>
      <c r="H50" s="29"/>
      <c r="I50" s="29"/>
      <c r="J50" s="29"/>
      <c r="K50" s="29"/>
      <c r="L50" s="29"/>
      <c r="M50" s="29"/>
      <c r="N50" s="29"/>
      <c r="O50" s="29"/>
      <c r="P50" s="29"/>
      <c r="Q50" s="29"/>
    </row>
    <row r="51" spans="1:17">
      <c r="A51" s="29"/>
      <c r="B51" s="29"/>
      <c r="C51" s="71"/>
      <c r="D51" s="29"/>
      <c r="E51" s="29"/>
      <c r="F51" s="29"/>
      <c r="G51" s="29"/>
      <c r="H51" s="29"/>
      <c r="I51" s="29"/>
      <c r="J51" s="29"/>
      <c r="K51" s="29"/>
      <c r="L51" s="29"/>
      <c r="M51" s="29"/>
      <c r="N51" s="29"/>
      <c r="O51" s="29"/>
      <c r="P51" s="29"/>
      <c r="Q51" s="29"/>
    </row>
    <row r="52" spans="1:17">
      <c r="A52" s="29"/>
      <c r="B52" s="29"/>
      <c r="C52" s="71"/>
      <c r="D52" s="29"/>
      <c r="E52" s="29"/>
      <c r="F52" s="29"/>
      <c r="G52" s="29"/>
      <c r="H52" s="29"/>
      <c r="I52" s="29"/>
      <c r="J52" s="29"/>
      <c r="K52" s="29"/>
      <c r="L52" s="29"/>
      <c r="M52" s="29"/>
      <c r="N52" s="29"/>
      <c r="O52" s="29"/>
      <c r="P52" s="29"/>
      <c r="Q52" s="29"/>
    </row>
    <row r="53" spans="1:17">
      <c r="A53" s="29"/>
      <c r="B53" s="29"/>
      <c r="C53" s="71"/>
      <c r="D53" s="29"/>
      <c r="E53" s="29"/>
      <c r="F53" s="29"/>
      <c r="G53" s="29"/>
      <c r="H53" s="29"/>
      <c r="I53" s="29"/>
      <c r="J53" s="29"/>
      <c r="K53" s="29"/>
      <c r="L53" s="29"/>
      <c r="M53" s="29"/>
      <c r="N53" s="29"/>
      <c r="O53" s="29"/>
      <c r="P53" s="29"/>
      <c r="Q53" s="29"/>
    </row>
    <row r="54" spans="1:17">
      <c r="A54" s="29"/>
      <c r="B54" s="29"/>
      <c r="C54" s="71"/>
      <c r="D54" s="29"/>
      <c r="E54" s="29"/>
      <c r="F54" s="29"/>
      <c r="G54" s="29"/>
      <c r="H54" s="29"/>
      <c r="I54" s="29"/>
      <c r="J54" s="29"/>
      <c r="K54" s="29"/>
      <c r="L54" s="29"/>
      <c r="M54" s="29"/>
      <c r="N54" s="29"/>
      <c r="O54" s="29"/>
      <c r="P54" s="29"/>
      <c r="Q54" s="29"/>
    </row>
    <row r="55" spans="1:17">
      <c r="A55" s="29"/>
      <c r="B55" s="29"/>
      <c r="C55" s="71"/>
      <c r="D55" s="29"/>
      <c r="E55" s="29"/>
      <c r="F55" s="29"/>
      <c r="G55" s="29"/>
      <c r="H55" s="29"/>
      <c r="I55" s="29"/>
      <c r="J55" s="29"/>
      <c r="K55" s="29"/>
      <c r="L55" s="29"/>
      <c r="M55" s="29"/>
      <c r="N55" s="29"/>
      <c r="O55" s="29"/>
      <c r="P55" s="29"/>
      <c r="Q55" s="29"/>
    </row>
    <row r="56" spans="1:17">
      <c r="A56" s="29"/>
      <c r="B56" s="29"/>
      <c r="C56" s="71"/>
      <c r="D56" s="29"/>
      <c r="E56" s="29"/>
      <c r="F56" s="29"/>
      <c r="G56" s="29"/>
      <c r="H56" s="29"/>
      <c r="I56" s="29"/>
      <c r="J56" s="29"/>
      <c r="K56" s="29"/>
      <c r="L56" s="29"/>
      <c r="M56" s="29"/>
      <c r="N56" s="29"/>
      <c r="O56" s="29"/>
      <c r="P56" s="29"/>
      <c r="Q56" s="29"/>
    </row>
    <row r="57" spans="1:17">
      <c r="A57" s="29"/>
      <c r="B57" s="29"/>
      <c r="C57" s="71"/>
      <c r="D57" s="29"/>
      <c r="E57" s="29"/>
      <c r="F57" s="29"/>
      <c r="G57" s="29"/>
      <c r="H57" s="29"/>
      <c r="I57" s="29"/>
      <c r="J57" s="29"/>
      <c r="K57" s="29"/>
      <c r="L57" s="29"/>
      <c r="M57" s="29"/>
      <c r="N57" s="29"/>
      <c r="O57" s="29"/>
      <c r="P57" s="29"/>
      <c r="Q57" s="29"/>
    </row>
    <row r="58" spans="1:17">
      <c r="A58" s="29"/>
      <c r="B58" s="29"/>
      <c r="C58" s="71"/>
      <c r="D58" s="29"/>
      <c r="E58" s="29"/>
      <c r="F58" s="29"/>
      <c r="G58" s="29"/>
      <c r="H58" s="29"/>
      <c r="I58" s="29"/>
      <c r="J58" s="29"/>
      <c r="K58" s="29"/>
      <c r="L58" s="29"/>
      <c r="M58" s="29"/>
      <c r="N58" s="29"/>
      <c r="O58" s="29"/>
      <c r="P58" s="29"/>
      <c r="Q58" s="29"/>
    </row>
    <row r="59" spans="1:17">
      <c r="A59" s="29"/>
      <c r="B59" s="29"/>
      <c r="C59" s="71"/>
      <c r="D59" s="29"/>
      <c r="E59" s="29"/>
      <c r="F59" s="29"/>
      <c r="G59" s="29"/>
      <c r="H59" s="29"/>
      <c r="I59" s="29"/>
      <c r="J59" s="29"/>
      <c r="K59" s="29"/>
      <c r="L59" s="29"/>
      <c r="M59" s="29"/>
      <c r="N59" s="29"/>
      <c r="O59" s="29"/>
      <c r="P59" s="29"/>
      <c r="Q59" s="29"/>
    </row>
    <row r="60" spans="1:17">
      <c r="A60" s="29"/>
      <c r="B60" s="29"/>
      <c r="C60" s="71"/>
      <c r="D60" s="29"/>
      <c r="E60" s="29"/>
      <c r="F60" s="29"/>
      <c r="G60" s="29"/>
      <c r="H60" s="29"/>
      <c r="I60" s="29"/>
      <c r="J60" s="29"/>
      <c r="K60" s="29"/>
      <c r="L60" s="29"/>
      <c r="M60" s="29"/>
      <c r="N60" s="29"/>
      <c r="O60" s="29"/>
      <c r="P60" s="29"/>
      <c r="Q60" s="29"/>
    </row>
    <row r="61" spans="1:17">
      <c r="A61" s="29"/>
      <c r="B61" s="29"/>
      <c r="C61" s="71"/>
      <c r="D61" s="29"/>
      <c r="E61" s="29"/>
      <c r="F61" s="29"/>
      <c r="G61" s="29"/>
      <c r="H61" s="29"/>
      <c r="I61" s="29"/>
      <c r="J61" s="29"/>
      <c r="K61" s="29"/>
      <c r="L61" s="29"/>
      <c r="M61" s="29"/>
      <c r="N61" s="29"/>
      <c r="O61" s="29"/>
      <c r="P61" s="29"/>
      <c r="Q61" s="29"/>
    </row>
    <row r="62" spans="1:17">
      <c r="A62" s="29"/>
      <c r="B62" s="29"/>
      <c r="C62" s="71"/>
      <c r="D62" s="29"/>
      <c r="E62" s="29"/>
      <c r="F62" s="29"/>
      <c r="G62" s="29"/>
      <c r="H62" s="29"/>
      <c r="I62" s="29"/>
      <c r="J62" s="29"/>
      <c r="K62" s="29"/>
      <c r="L62" s="29"/>
      <c r="M62" s="29"/>
      <c r="N62" s="29"/>
      <c r="O62" s="29"/>
      <c r="P62" s="29"/>
      <c r="Q62" s="29"/>
    </row>
    <row r="63" spans="1:17">
      <c r="A63" s="29"/>
      <c r="B63" s="29"/>
      <c r="C63" s="71"/>
      <c r="D63" s="29"/>
      <c r="E63" s="29"/>
      <c r="F63" s="29"/>
      <c r="G63" s="29"/>
      <c r="H63" s="29"/>
      <c r="I63" s="29"/>
      <c r="J63" s="29"/>
      <c r="K63" s="29"/>
      <c r="L63" s="29"/>
      <c r="M63" s="29"/>
      <c r="N63" s="29"/>
      <c r="O63" s="29"/>
      <c r="P63" s="29"/>
      <c r="Q63" s="29"/>
    </row>
    <row r="64" spans="1:17">
      <c r="A64" s="29"/>
      <c r="B64" s="29"/>
      <c r="C64" s="71"/>
      <c r="D64" s="29"/>
      <c r="E64" s="29"/>
      <c r="F64" s="29"/>
      <c r="G64" s="29"/>
      <c r="H64" s="29"/>
      <c r="I64" s="29"/>
      <c r="J64" s="29"/>
      <c r="K64" s="29"/>
      <c r="L64" s="29"/>
      <c r="M64" s="29"/>
      <c r="N64" s="29"/>
      <c r="O64" s="29"/>
      <c r="P64" s="29"/>
      <c r="Q64" s="29"/>
    </row>
    <row r="65" spans="1:17">
      <c r="A65" s="29"/>
      <c r="B65" s="29"/>
      <c r="C65" s="71"/>
      <c r="D65" s="29"/>
      <c r="E65" s="29"/>
      <c r="F65" s="29"/>
      <c r="G65" s="29"/>
      <c r="H65" s="29"/>
      <c r="I65" s="29"/>
      <c r="J65" s="29"/>
      <c r="K65" s="29"/>
      <c r="L65" s="29"/>
      <c r="M65" s="29"/>
      <c r="N65" s="29"/>
      <c r="O65" s="29"/>
      <c r="P65" s="29"/>
      <c r="Q65" s="29"/>
    </row>
    <row r="66" spans="1:17">
      <c r="A66" s="29"/>
      <c r="B66" s="29"/>
      <c r="C66" s="71"/>
      <c r="D66" s="29"/>
      <c r="E66" s="29"/>
      <c r="F66" s="29"/>
      <c r="G66" s="29"/>
      <c r="H66" s="29"/>
      <c r="I66" s="29"/>
      <c r="J66" s="29"/>
      <c r="K66" s="29"/>
      <c r="L66" s="29"/>
      <c r="M66" s="29"/>
      <c r="N66" s="29"/>
      <c r="O66" s="29"/>
      <c r="P66" s="29"/>
      <c r="Q66" s="29"/>
    </row>
    <row r="67" spans="1:17">
      <c r="A67" s="29"/>
      <c r="B67" s="29"/>
      <c r="C67" s="71"/>
      <c r="D67" s="29"/>
      <c r="E67" s="29"/>
      <c r="F67" s="29"/>
      <c r="G67" s="29"/>
      <c r="H67" s="29"/>
      <c r="I67" s="29"/>
      <c r="J67" s="29"/>
      <c r="K67" s="29"/>
      <c r="L67" s="29"/>
      <c r="M67" s="29"/>
      <c r="N67" s="29"/>
      <c r="O67" s="29"/>
      <c r="P67" s="29"/>
      <c r="Q67" s="29"/>
    </row>
    <row r="68" spans="1:17">
      <c r="A68" s="29"/>
      <c r="B68" s="29"/>
      <c r="C68" s="71"/>
      <c r="D68" s="29"/>
      <c r="E68" s="29"/>
      <c r="F68" s="29"/>
      <c r="G68" s="29"/>
      <c r="H68" s="29"/>
      <c r="I68" s="29"/>
      <c r="J68" s="29"/>
      <c r="K68" s="29"/>
      <c r="L68" s="29"/>
      <c r="M68" s="29"/>
      <c r="N68" s="29"/>
      <c r="O68" s="29"/>
      <c r="P68" s="29"/>
      <c r="Q68" s="29"/>
    </row>
    <row r="69" spans="1:17">
      <c r="A69" s="29"/>
      <c r="B69" s="29"/>
      <c r="C69" s="71"/>
      <c r="D69" s="29"/>
      <c r="E69" s="29"/>
      <c r="F69" s="29"/>
      <c r="G69" s="29"/>
      <c r="H69" s="29"/>
      <c r="I69" s="29"/>
      <c r="J69" s="29"/>
      <c r="K69" s="29"/>
      <c r="L69" s="29"/>
      <c r="M69" s="29"/>
      <c r="N69" s="29"/>
      <c r="O69" s="29"/>
      <c r="P69" s="29"/>
      <c r="Q69" s="29"/>
    </row>
    <row r="70" spans="1:17">
      <c r="A70" s="29"/>
      <c r="B70" s="29"/>
      <c r="C70" s="71"/>
      <c r="D70" s="29"/>
      <c r="E70" s="29"/>
      <c r="F70" s="29"/>
      <c r="G70" s="29"/>
      <c r="H70" s="29"/>
      <c r="I70" s="29"/>
      <c r="J70" s="29"/>
      <c r="K70" s="29"/>
      <c r="L70" s="29"/>
      <c r="M70" s="29"/>
      <c r="N70" s="29"/>
      <c r="O70" s="29"/>
      <c r="P70" s="29"/>
      <c r="Q70" s="29"/>
    </row>
    <row r="71" spans="1:17">
      <c r="A71" s="29"/>
      <c r="B71" s="29"/>
      <c r="C71" s="71"/>
      <c r="D71" s="29"/>
      <c r="E71" s="29"/>
      <c r="F71" s="29"/>
      <c r="G71" s="29"/>
      <c r="H71" s="29"/>
      <c r="I71" s="29"/>
      <c r="J71" s="29"/>
      <c r="K71" s="29"/>
      <c r="L71" s="29"/>
      <c r="M71" s="29"/>
      <c r="N71" s="29"/>
      <c r="O71" s="29"/>
      <c r="P71" s="29"/>
      <c r="Q71" s="29"/>
    </row>
    <row r="72" spans="1:17">
      <c r="A72" s="29"/>
      <c r="B72" s="29"/>
      <c r="C72" s="71"/>
      <c r="D72" s="29"/>
      <c r="E72" s="29"/>
      <c r="F72" s="29"/>
      <c r="G72" s="29"/>
      <c r="H72" s="29"/>
      <c r="I72" s="29"/>
      <c r="J72" s="29"/>
      <c r="K72" s="29"/>
      <c r="L72" s="29"/>
      <c r="M72" s="29"/>
      <c r="N72" s="29"/>
      <c r="O72" s="29"/>
      <c r="P72" s="29"/>
      <c r="Q72" s="29"/>
    </row>
    <row r="73" spans="1:17">
      <c r="A73" s="29"/>
      <c r="B73" s="29"/>
      <c r="C73" s="71"/>
      <c r="D73" s="29"/>
      <c r="E73" s="29"/>
      <c r="F73" s="29"/>
      <c r="G73" s="29"/>
      <c r="H73" s="29"/>
      <c r="I73" s="29"/>
      <c r="J73" s="29"/>
      <c r="K73" s="29"/>
      <c r="L73" s="29"/>
      <c r="M73" s="29"/>
      <c r="N73" s="29"/>
      <c r="O73" s="29"/>
      <c r="P73" s="29"/>
      <c r="Q73" s="29"/>
    </row>
    <row r="74" spans="1:17">
      <c r="A74" s="29"/>
      <c r="B74" s="29"/>
      <c r="C74" s="71"/>
      <c r="D74" s="29"/>
      <c r="E74" s="29"/>
      <c r="F74" s="29"/>
      <c r="G74" s="29"/>
      <c r="H74" s="29"/>
      <c r="I74" s="29"/>
      <c r="J74" s="29"/>
      <c r="K74" s="29"/>
      <c r="L74" s="29"/>
      <c r="M74" s="29"/>
      <c r="N74" s="29"/>
      <c r="O74" s="29"/>
      <c r="P74" s="29"/>
      <c r="Q74" s="29"/>
    </row>
    <row r="75" spans="1:17">
      <c r="A75" s="29"/>
      <c r="B75" s="29"/>
      <c r="C75" s="71"/>
      <c r="D75" s="29"/>
      <c r="E75" s="29"/>
      <c r="F75" s="29"/>
      <c r="G75" s="29"/>
      <c r="H75" s="29"/>
      <c r="I75" s="29"/>
      <c r="J75" s="29"/>
      <c r="K75" s="29"/>
      <c r="L75" s="29"/>
      <c r="M75" s="29"/>
      <c r="N75" s="29"/>
      <c r="O75" s="29"/>
      <c r="P75" s="29"/>
      <c r="Q75" s="29"/>
    </row>
    <row r="76" spans="1:17">
      <c r="A76" s="29"/>
      <c r="B76" s="29"/>
      <c r="C76" s="71"/>
      <c r="D76" s="29"/>
      <c r="E76" s="29"/>
      <c r="F76" s="29"/>
      <c r="G76" s="29"/>
      <c r="H76" s="29"/>
      <c r="I76" s="29"/>
      <c r="J76" s="29"/>
      <c r="K76" s="29"/>
      <c r="L76" s="29"/>
      <c r="M76" s="29"/>
      <c r="N76" s="29"/>
      <c r="O76" s="29"/>
      <c r="P76" s="29"/>
      <c r="Q76" s="29"/>
    </row>
    <row r="77" spans="1:17">
      <c r="A77" s="29"/>
      <c r="B77" s="29"/>
      <c r="C77" s="71"/>
      <c r="D77" s="29"/>
      <c r="E77" s="29"/>
      <c r="F77" s="29"/>
      <c r="G77" s="29"/>
      <c r="H77" s="29"/>
      <c r="I77" s="29"/>
      <c r="J77" s="29"/>
      <c r="K77" s="29"/>
      <c r="L77" s="29"/>
      <c r="M77" s="29"/>
      <c r="N77" s="29"/>
      <c r="O77" s="29"/>
      <c r="P77" s="29"/>
      <c r="Q77" s="29"/>
    </row>
    <row r="78" spans="1:17">
      <c r="A78" s="29"/>
      <c r="B78" s="29"/>
      <c r="C78" s="71"/>
      <c r="D78" s="29"/>
      <c r="E78" s="29"/>
      <c r="F78" s="29"/>
      <c r="G78" s="29"/>
      <c r="H78" s="29"/>
      <c r="I78" s="29"/>
      <c r="J78" s="29"/>
      <c r="K78" s="29"/>
      <c r="L78" s="29"/>
      <c r="M78" s="29"/>
      <c r="N78" s="29"/>
      <c r="O78" s="29"/>
      <c r="P78" s="29"/>
      <c r="Q78" s="29"/>
    </row>
    <row r="79" spans="1:17">
      <c r="A79" s="29"/>
      <c r="B79" s="29"/>
      <c r="C79" s="71"/>
      <c r="D79" s="29"/>
      <c r="E79" s="29"/>
      <c r="F79" s="29"/>
      <c r="G79" s="29"/>
      <c r="H79" s="29"/>
      <c r="I79" s="29"/>
      <c r="J79" s="29"/>
      <c r="K79" s="29"/>
      <c r="L79" s="29"/>
      <c r="M79" s="29"/>
      <c r="N79" s="29"/>
      <c r="O79" s="29"/>
      <c r="P79" s="29"/>
      <c r="Q79" s="29"/>
    </row>
    <row r="80" spans="1:17">
      <c r="A80" s="29"/>
      <c r="B80" s="29"/>
      <c r="C80" s="71"/>
      <c r="D80" s="29"/>
      <c r="E80" s="29"/>
      <c r="F80" s="29"/>
      <c r="G80" s="29"/>
      <c r="H80" s="29"/>
      <c r="I80" s="29"/>
      <c r="J80" s="29"/>
      <c r="K80" s="29"/>
      <c r="L80" s="29"/>
      <c r="M80" s="29"/>
      <c r="N80" s="29"/>
      <c r="O80" s="29"/>
      <c r="P80" s="29"/>
      <c r="Q80" s="29"/>
    </row>
    <row r="81" spans="1:17">
      <c r="A81" s="29"/>
      <c r="B81" s="29"/>
      <c r="C81" s="71"/>
      <c r="D81" s="29"/>
      <c r="E81" s="29"/>
      <c r="F81" s="29"/>
      <c r="G81" s="29"/>
      <c r="H81" s="29"/>
      <c r="I81" s="29"/>
      <c r="J81" s="29"/>
      <c r="K81" s="29"/>
      <c r="L81" s="29"/>
      <c r="M81" s="29"/>
      <c r="N81" s="29"/>
      <c r="O81" s="29"/>
      <c r="P81" s="29"/>
      <c r="Q81" s="29"/>
    </row>
    <row r="82" spans="1:17">
      <c r="A82" s="29"/>
      <c r="B82" s="29"/>
      <c r="C82" s="71"/>
      <c r="D82" s="29"/>
      <c r="E82" s="29"/>
      <c r="F82" s="29"/>
      <c r="G82" s="29"/>
      <c r="H82" s="29"/>
      <c r="I82" s="29"/>
      <c r="J82" s="29"/>
      <c r="K82" s="29"/>
      <c r="L82" s="29"/>
      <c r="M82" s="29"/>
      <c r="N82" s="29"/>
      <c r="O82" s="29"/>
      <c r="P82" s="29"/>
      <c r="Q82" s="29"/>
    </row>
    <row r="83" spans="1:17">
      <c r="A83" s="29"/>
      <c r="B83" s="29"/>
      <c r="C83" s="71"/>
      <c r="D83" s="29"/>
      <c r="E83" s="29"/>
      <c r="F83" s="29"/>
      <c r="G83" s="29"/>
      <c r="H83" s="29"/>
      <c r="I83" s="29"/>
      <c r="J83" s="29"/>
      <c r="K83" s="29"/>
      <c r="L83" s="29"/>
      <c r="M83" s="29"/>
      <c r="N83" s="29"/>
      <c r="O83" s="29"/>
      <c r="P83" s="29"/>
      <c r="Q83" s="29"/>
    </row>
    <row r="84" spans="1:17">
      <c r="A84" s="29"/>
      <c r="B84" s="29"/>
      <c r="C84" s="71"/>
      <c r="D84" s="29"/>
      <c r="E84" s="29"/>
      <c r="F84" s="29"/>
      <c r="G84" s="29"/>
      <c r="H84" s="29"/>
      <c r="I84" s="29"/>
      <c r="J84" s="29"/>
      <c r="K84" s="29"/>
      <c r="L84" s="29"/>
      <c r="M84" s="29"/>
      <c r="N84" s="29"/>
      <c r="O84" s="29"/>
      <c r="P84" s="29"/>
      <c r="Q84" s="29"/>
    </row>
    <row r="85" spans="1:17">
      <c r="A85" s="29"/>
      <c r="B85" s="29"/>
      <c r="C85" s="71"/>
      <c r="D85" s="29"/>
      <c r="E85" s="29"/>
      <c r="F85" s="29"/>
      <c r="G85" s="29"/>
      <c r="H85" s="29"/>
      <c r="I85" s="29"/>
      <c r="J85" s="29"/>
      <c r="K85" s="29"/>
      <c r="L85" s="29"/>
      <c r="M85" s="29"/>
      <c r="N85" s="29"/>
      <c r="O85" s="29"/>
      <c r="P85" s="29"/>
      <c r="Q85" s="29"/>
    </row>
    <row r="86" spans="1:17">
      <c r="A86" s="29"/>
      <c r="B86" s="29"/>
      <c r="C86" s="71"/>
      <c r="D86" s="29"/>
      <c r="E86" s="29"/>
      <c r="F86" s="29"/>
      <c r="G86" s="29"/>
      <c r="H86" s="29"/>
      <c r="I86" s="29"/>
      <c r="J86" s="29"/>
      <c r="K86" s="29"/>
      <c r="L86" s="29"/>
      <c r="M86" s="29"/>
      <c r="N86" s="29"/>
      <c r="O86" s="29"/>
      <c r="P86" s="29"/>
      <c r="Q86" s="29"/>
    </row>
    <row r="87" spans="1:17">
      <c r="A87" s="29"/>
      <c r="B87" s="29"/>
      <c r="C87" s="71"/>
      <c r="D87" s="29"/>
      <c r="E87" s="29"/>
      <c r="F87" s="29"/>
      <c r="G87" s="29"/>
      <c r="H87" s="29"/>
      <c r="I87" s="29"/>
      <c r="J87" s="29"/>
      <c r="K87" s="29"/>
      <c r="L87" s="29"/>
      <c r="M87" s="29"/>
      <c r="N87" s="29"/>
      <c r="O87" s="29"/>
      <c r="P87" s="29"/>
      <c r="Q87" s="29"/>
    </row>
    <row r="88" spans="1:17">
      <c r="A88" s="29"/>
      <c r="B88" s="29"/>
      <c r="C88" s="71"/>
      <c r="D88" s="29"/>
      <c r="E88" s="29"/>
      <c r="F88" s="29"/>
      <c r="G88" s="29"/>
      <c r="H88" s="29"/>
      <c r="I88" s="29"/>
      <c r="J88" s="29"/>
      <c r="K88" s="29"/>
      <c r="L88" s="29"/>
      <c r="M88" s="29"/>
      <c r="N88" s="29"/>
      <c r="O88" s="29"/>
      <c r="P88" s="29"/>
      <c r="Q88" s="29"/>
    </row>
    <row r="89" spans="1:17">
      <c r="A89" s="29"/>
      <c r="B89" s="29"/>
      <c r="C89" s="71"/>
      <c r="D89" s="29"/>
      <c r="E89" s="29"/>
      <c r="F89" s="29"/>
      <c r="G89" s="29"/>
      <c r="H89" s="29"/>
      <c r="I89" s="29"/>
      <c r="J89" s="29"/>
      <c r="K89" s="29"/>
      <c r="L89" s="29"/>
      <c r="M89" s="29"/>
      <c r="N89" s="29"/>
      <c r="O89" s="29"/>
      <c r="P89" s="29"/>
      <c r="Q89" s="29"/>
    </row>
    <row r="90" spans="1:17">
      <c r="A90" s="29"/>
      <c r="B90" s="29"/>
      <c r="C90" s="71"/>
      <c r="D90" s="29"/>
      <c r="E90" s="29"/>
      <c r="F90" s="29"/>
      <c r="G90" s="29"/>
      <c r="H90" s="29"/>
      <c r="I90" s="29"/>
      <c r="J90" s="29"/>
      <c r="K90" s="29"/>
      <c r="L90" s="29"/>
      <c r="M90" s="29"/>
      <c r="N90" s="29"/>
      <c r="O90" s="29"/>
      <c r="P90" s="29"/>
      <c r="Q90" s="29"/>
    </row>
    <row r="91" spans="1:17">
      <c r="A91" s="29"/>
      <c r="B91" s="29"/>
      <c r="C91" s="71"/>
      <c r="D91" s="29"/>
      <c r="E91" s="29"/>
      <c r="F91" s="29"/>
      <c r="G91" s="29"/>
      <c r="H91" s="29"/>
      <c r="I91" s="29"/>
      <c r="J91" s="29"/>
      <c r="K91" s="29"/>
      <c r="L91" s="29"/>
      <c r="M91" s="29"/>
      <c r="N91" s="29"/>
      <c r="O91" s="29"/>
      <c r="P91" s="29"/>
      <c r="Q91" s="29"/>
    </row>
    <row r="92" spans="1:17">
      <c r="A92" s="29"/>
      <c r="B92" s="29"/>
      <c r="C92" s="71"/>
      <c r="D92" s="29"/>
      <c r="E92" s="29"/>
      <c r="F92" s="29"/>
      <c r="G92" s="29"/>
      <c r="H92" s="29"/>
      <c r="I92" s="29"/>
      <c r="J92" s="29"/>
      <c r="K92" s="29"/>
      <c r="L92" s="29"/>
      <c r="M92" s="29"/>
      <c r="N92" s="29"/>
      <c r="O92" s="29"/>
      <c r="P92" s="29"/>
      <c r="Q92" s="29"/>
    </row>
    <row r="93" spans="1:17">
      <c r="A93" s="29"/>
      <c r="B93" s="29"/>
      <c r="C93" s="71"/>
      <c r="D93" s="29"/>
      <c r="E93" s="29"/>
      <c r="F93" s="29"/>
      <c r="G93" s="29"/>
      <c r="H93" s="29"/>
      <c r="I93" s="29"/>
      <c r="J93" s="29"/>
      <c r="K93" s="29"/>
      <c r="L93" s="29"/>
      <c r="M93" s="29"/>
      <c r="N93" s="29"/>
      <c r="O93" s="29"/>
      <c r="P93" s="29"/>
      <c r="Q93" s="29"/>
    </row>
    <row r="94" spans="1:17">
      <c r="A94" s="29"/>
      <c r="B94" s="29"/>
      <c r="C94" s="71"/>
      <c r="D94" s="29"/>
      <c r="E94" s="29"/>
      <c r="F94" s="29"/>
      <c r="G94" s="29"/>
      <c r="H94" s="29"/>
      <c r="I94" s="29"/>
      <c r="J94" s="29"/>
      <c r="K94" s="29"/>
      <c r="L94" s="29"/>
      <c r="M94" s="29"/>
      <c r="N94" s="29"/>
      <c r="O94" s="29"/>
      <c r="P94" s="29"/>
      <c r="Q94" s="29"/>
    </row>
    <row r="95" spans="1:17">
      <c r="A95" s="29"/>
      <c r="B95" s="29"/>
      <c r="C95" s="71"/>
      <c r="D95" s="29"/>
      <c r="E95" s="29"/>
      <c r="F95" s="29"/>
      <c r="G95" s="29"/>
      <c r="H95" s="29"/>
      <c r="I95" s="29"/>
      <c r="J95" s="29"/>
      <c r="K95" s="29"/>
      <c r="L95" s="29"/>
      <c r="M95" s="29"/>
      <c r="N95" s="29"/>
      <c r="O95" s="29"/>
      <c r="P95" s="29"/>
      <c r="Q95" s="29"/>
    </row>
    <row r="96" spans="1:17">
      <c r="A96" s="29"/>
      <c r="B96" s="29"/>
      <c r="C96" s="71"/>
      <c r="D96" s="29"/>
      <c r="E96" s="29"/>
      <c r="F96" s="29"/>
      <c r="G96" s="29"/>
      <c r="H96" s="29"/>
      <c r="I96" s="29"/>
      <c r="J96" s="29"/>
      <c r="K96" s="29"/>
      <c r="L96" s="29"/>
      <c r="M96" s="29"/>
      <c r="N96" s="29"/>
      <c r="O96" s="29"/>
      <c r="P96" s="29"/>
      <c r="Q96" s="29"/>
    </row>
    <row r="97" spans="1:17">
      <c r="A97" s="29"/>
      <c r="B97" s="29"/>
      <c r="C97" s="71"/>
      <c r="D97" s="29"/>
      <c r="E97" s="29"/>
      <c r="F97" s="29"/>
      <c r="G97" s="29"/>
      <c r="H97" s="29"/>
      <c r="I97" s="29"/>
      <c r="J97" s="29"/>
      <c r="K97" s="29"/>
      <c r="L97" s="29"/>
      <c r="M97" s="29"/>
      <c r="N97" s="29"/>
      <c r="O97" s="29"/>
      <c r="P97" s="29"/>
      <c r="Q97" s="29"/>
    </row>
    <row r="98" spans="1:17">
      <c r="A98" s="29"/>
      <c r="B98" s="29"/>
      <c r="C98" s="71"/>
      <c r="D98" s="29"/>
      <c r="E98" s="29"/>
      <c r="F98" s="29"/>
      <c r="G98" s="29"/>
      <c r="H98" s="29"/>
      <c r="I98" s="29"/>
      <c r="J98" s="29"/>
      <c r="K98" s="29"/>
      <c r="L98" s="29"/>
      <c r="M98" s="29"/>
      <c r="N98" s="29"/>
      <c r="O98" s="29"/>
      <c r="P98" s="29"/>
      <c r="Q98" s="29"/>
    </row>
    <row r="99" spans="1:17">
      <c r="A99" s="29"/>
      <c r="B99" s="29"/>
      <c r="C99" s="71"/>
      <c r="D99" s="29"/>
      <c r="E99" s="29"/>
      <c r="F99" s="29"/>
      <c r="G99" s="29"/>
      <c r="H99" s="29"/>
      <c r="I99" s="29"/>
      <c r="J99" s="29"/>
      <c r="K99" s="29"/>
      <c r="L99" s="29"/>
      <c r="M99" s="29"/>
      <c r="N99" s="29"/>
      <c r="O99" s="29"/>
      <c r="P99" s="29"/>
      <c r="Q99" s="29"/>
    </row>
    <row r="100" spans="1:17">
      <c r="A100" s="29"/>
      <c r="B100" s="29"/>
      <c r="C100" s="71"/>
      <c r="D100" s="29"/>
      <c r="E100" s="29"/>
      <c r="F100" s="29"/>
      <c r="G100" s="29"/>
      <c r="H100" s="29"/>
      <c r="I100" s="29"/>
      <c r="J100" s="29"/>
      <c r="K100" s="29"/>
      <c r="L100" s="29"/>
      <c r="M100" s="29"/>
      <c r="N100" s="29"/>
      <c r="O100" s="29"/>
      <c r="P100" s="29"/>
      <c r="Q100" s="29"/>
    </row>
    <row r="101" spans="1:17">
      <c r="A101" s="29"/>
      <c r="B101" s="29"/>
      <c r="C101" s="71"/>
      <c r="D101" s="29"/>
      <c r="E101" s="29"/>
      <c r="F101" s="29"/>
      <c r="G101" s="29"/>
      <c r="H101" s="29"/>
      <c r="I101" s="29"/>
      <c r="J101" s="29"/>
      <c r="K101" s="29"/>
      <c r="L101" s="29"/>
      <c r="M101" s="29"/>
      <c r="N101" s="29"/>
      <c r="O101" s="29"/>
      <c r="P101" s="29"/>
      <c r="Q101" s="29"/>
    </row>
    <row r="102" spans="1:17">
      <c r="A102" s="29"/>
      <c r="B102" s="29"/>
      <c r="C102" s="71"/>
      <c r="D102" s="29"/>
      <c r="E102" s="29"/>
      <c r="F102" s="29"/>
      <c r="G102" s="29"/>
      <c r="H102" s="29"/>
      <c r="I102" s="29"/>
      <c r="J102" s="29"/>
      <c r="K102" s="29"/>
      <c r="L102" s="29"/>
      <c r="M102" s="29"/>
      <c r="N102" s="29"/>
      <c r="O102" s="29"/>
      <c r="P102" s="29"/>
      <c r="Q102" s="29"/>
    </row>
    <row r="103" spans="1:17">
      <c r="A103" s="29"/>
      <c r="B103" s="29"/>
      <c r="C103" s="71"/>
      <c r="D103" s="29"/>
      <c r="E103" s="29"/>
      <c r="F103" s="29"/>
      <c r="G103" s="29"/>
      <c r="H103" s="29"/>
      <c r="I103" s="29"/>
      <c r="J103" s="29"/>
      <c r="K103" s="29"/>
      <c r="L103" s="29"/>
      <c r="M103" s="29"/>
      <c r="N103" s="29"/>
      <c r="O103" s="29"/>
      <c r="P103" s="29"/>
      <c r="Q103" s="29"/>
    </row>
    <row r="104" spans="1:17">
      <c r="A104" s="29"/>
      <c r="B104" s="29"/>
      <c r="C104" s="71"/>
      <c r="D104" s="29"/>
      <c r="E104" s="29"/>
      <c r="F104" s="29"/>
      <c r="G104" s="29"/>
      <c r="H104" s="29"/>
      <c r="I104" s="29"/>
      <c r="J104" s="29"/>
      <c r="K104" s="29"/>
      <c r="L104" s="29"/>
      <c r="M104" s="29"/>
      <c r="N104" s="29"/>
      <c r="O104" s="29"/>
      <c r="P104" s="29"/>
      <c r="Q104" s="29"/>
    </row>
    <row r="105" spans="1:17">
      <c r="A105" s="29"/>
      <c r="B105" s="29"/>
      <c r="C105" s="71"/>
      <c r="D105" s="29"/>
      <c r="E105" s="29"/>
      <c r="F105" s="29"/>
      <c r="G105" s="29"/>
      <c r="H105" s="29"/>
      <c r="I105" s="29"/>
      <c r="J105" s="29"/>
      <c r="K105" s="29"/>
      <c r="L105" s="29"/>
      <c r="M105" s="29"/>
      <c r="N105" s="29"/>
      <c r="O105" s="29"/>
      <c r="P105" s="29"/>
      <c r="Q105" s="29"/>
    </row>
    <row r="106" spans="1:17">
      <c r="A106" s="29"/>
      <c r="B106" s="29"/>
      <c r="C106" s="71"/>
      <c r="D106" s="29"/>
      <c r="E106" s="29"/>
      <c r="F106" s="29"/>
      <c r="G106" s="29"/>
      <c r="H106" s="29"/>
      <c r="I106" s="29"/>
      <c r="J106" s="29"/>
      <c r="K106" s="29"/>
      <c r="L106" s="29"/>
      <c r="M106" s="29"/>
      <c r="N106" s="29"/>
      <c r="O106" s="29"/>
      <c r="P106" s="29"/>
      <c r="Q106" s="29"/>
    </row>
    <row r="107" spans="1:17">
      <c r="A107" s="29"/>
      <c r="B107" s="29"/>
      <c r="C107" s="71"/>
      <c r="D107" s="29"/>
      <c r="E107" s="29"/>
      <c r="F107" s="29"/>
      <c r="G107" s="29"/>
      <c r="H107" s="29"/>
      <c r="I107" s="29"/>
      <c r="J107" s="29"/>
      <c r="K107" s="29"/>
      <c r="L107" s="29"/>
      <c r="M107" s="29"/>
      <c r="N107" s="29"/>
      <c r="O107" s="29"/>
      <c r="P107" s="29"/>
      <c r="Q107" s="29"/>
    </row>
    <row r="108" spans="1:17">
      <c r="A108" s="29"/>
      <c r="B108" s="29"/>
      <c r="C108" s="71"/>
      <c r="D108" s="29"/>
      <c r="E108" s="29"/>
      <c r="F108" s="29"/>
      <c r="G108" s="29"/>
      <c r="H108" s="29"/>
      <c r="I108" s="29"/>
      <c r="J108" s="29"/>
      <c r="K108" s="29"/>
      <c r="L108" s="29"/>
      <c r="M108" s="29"/>
      <c r="N108" s="29"/>
      <c r="O108" s="29"/>
      <c r="P108" s="29"/>
      <c r="Q108" s="29"/>
    </row>
    <row r="109" spans="1:17">
      <c r="A109" s="29"/>
      <c r="B109" s="29"/>
      <c r="C109" s="71"/>
      <c r="D109" s="29"/>
      <c r="E109" s="29"/>
      <c r="F109" s="29"/>
      <c r="G109" s="29"/>
      <c r="H109" s="29"/>
      <c r="I109" s="29"/>
      <c r="J109" s="29"/>
      <c r="K109" s="29"/>
      <c r="L109" s="29"/>
      <c r="M109" s="29"/>
      <c r="N109" s="29"/>
      <c r="O109" s="29"/>
      <c r="P109" s="29"/>
      <c r="Q109" s="29"/>
    </row>
    <row r="110" spans="1:17">
      <c r="A110" s="29"/>
      <c r="B110" s="29"/>
      <c r="C110" s="71"/>
      <c r="D110" s="29"/>
      <c r="E110" s="29"/>
      <c r="F110" s="29"/>
      <c r="G110" s="29"/>
      <c r="H110" s="29"/>
      <c r="I110" s="29"/>
      <c r="J110" s="29"/>
      <c r="K110" s="29"/>
      <c r="L110" s="29"/>
      <c r="M110" s="29"/>
      <c r="N110" s="29"/>
      <c r="O110" s="29"/>
      <c r="P110" s="29"/>
      <c r="Q110" s="29"/>
    </row>
    <row r="111" spans="1:17">
      <c r="A111" s="29"/>
      <c r="B111" s="29"/>
      <c r="C111" s="71"/>
      <c r="D111" s="29"/>
      <c r="E111" s="29"/>
      <c r="F111" s="29"/>
      <c r="G111" s="29"/>
      <c r="H111" s="29"/>
      <c r="I111" s="29"/>
      <c r="J111" s="29"/>
      <c r="K111" s="29"/>
      <c r="L111" s="29"/>
      <c r="M111" s="29"/>
      <c r="N111" s="29"/>
      <c r="O111" s="29"/>
      <c r="P111" s="29"/>
      <c r="Q111" s="29"/>
    </row>
    <row r="112" spans="1:17">
      <c r="A112" s="29"/>
      <c r="B112" s="29"/>
      <c r="C112" s="71"/>
      <c r="D112" s="29"/>
      <c r="E112" s="29"/>
      <c r="F112" s="29"/>
      <c r="G112" s="29"/>
      <c r="H112" s="29"/>
      <c r="I112" s="29"/>
      <c r="J112" s="29"/>
      <c r="K112" s="29"/>
      <c r="L112" s="29"/>
      <c r="M112" s="29"/>
      <c r="N112" s="29"/>
      <c r="O112" s="29"/>
      <c r="P112" s="29"/>
      <c r="Q112" s="29"/>
    </row>
    <row r="113" spans="1:17">
      <c r="A113" s="29"/>
      <c r="B113" s="29"/>
      <c r="C113" s="71"/>
      <c r="D113" s="29"/>
      <c r="E113" s="29"/>
      <c r="F113" s="29"/>
      <c r="G113" s="29"/>
      <c r="H113" s="29"/>
      <c r="I113" s="29"/>
      <c r="J113" s="29"/>
      <c r="K113" s="29"/>
      <c r="L113" s="29"/>
      <c r="M113" s="29"/>
      <c r="N113" s="29"/>
      <c r="O113" s="29"/>
      <c r="P113" s="29"/>
      <c r="Q113" s="29"/>
    </row>
    <row r="114" spans="1:17">
      <c r="A114" s="29"/>
      <c r="B114" s="29"/>
      <c r="C114" s="71"/>
      <c r="D114" s="29"/>
      <c r="E114" s="29"/>
      <c r="F114" s="29"/>
      <c r="G114" s="29"/>
      <c r="H114" s="29"/>
      <c r="I114" s="29"/>
      <c r="J114" s="29"/>
      <c r="K114" s="29"/>
      <c r="L114" s="29"/>
      <c r="M114" s="29"/>
      <c r="N114" s="29"/>
      <c r="O114" s="29"/>
      <c r="P114" s="29"/>
      <c r="Q114" s="29"/>
    </row>
    <row r="115" spans="1:17">
      <c r="A115" s="29"/>
      <c r="B115" s="29"/>
      <c r="C115" s="71"/>
      <c r="D115" s="29"/>
      <c r="E115" s="29"/>
      <c r="F115" s="29"/>
      <c r="G115" s="29"/>
      <c r="H115" s="29"/>
      <c r="I115" s="29"/>
      <c r="J115" s="29"/>
      <c r="K115" s="29"/>
      <c r="L115" s="29"/>
      <c r="M115" s="29"/>
      <c r="N115" s="29"/>
      <c r="O115" s="29"/>
      <c r="P115" s="29"/>
      <c r="Q115" s="29"/>
    </row>
    <row r="116" spans="1:17">
      <c r="A116" s="29"/>
      <c r="B116" s="29"/>
      <c r="C116" s="71"/>
      <c r="D116" s="29"/>
      <c r="E116" s="29"/>
      <c r="F116" s="29"/>
      <c r="G116" s="29"/>
      <c r="H116" s="29"/>
      <c r="I116" s="29"/>
      <c r="J116" s="29"/>
      <c r="K116" s="29"/>
      <c r="L116" s="29"/>
      <c r="M116" s="29"/>
      <c r="N116" s="29"/>
      <c r="O116" s="29"/>
      <c r="P116" s="29"/>
      <c r="Q116" s="29"/>
    </row>
    <row r="117" spans="1:17">
      <c r="A117" s="29"/>
      <c r="B117" s="29"/>
      <c r="C117" s="71"/>
      <c r="D117" s="29"/>
      <c r="E117" s="29"/>
      <c r="F117" s="29"/>
      <c r="G117" s="29"/>
      <c r="H117" s="29"/>
      <c r="I117" s="29"/>
      <c r="J117" s="29"/>
      <c r="K117" s="29"/>
      <c r="L117" s="29"/>
      <c r="M117" s="29"/>
      <c r="N117" s="29"/>
      <c r="O117" s="29"/>
      <c r="P117" s="29"/>
      <c r="Q117" s="29"/>
    </row>
    <row r="118" spans="1:17">
      <c r="A118" s="29"/>
      <c r="B118" s="29"/>
      <c r="C118" s="71"/>
      <c r="D118" s="29"/>
      <c r="E118" s="29"/>
      <c r="F118" s="29"/>
      <c r="G118" s="29"/>
      <c r="H118" s="29"/>
      <c r="I118" s="29"/>
      <c r="J118" s="29"/>
      <c r="K118" s="29"/>
      <c r="L118" s="29"/>
      <c r="M118" s="29"/>
      <c r="N118" s="29"/>
      <c r="O118" s="29"/>
      <c r="P118" s="29"/>
      <c r="Q118" s="29"/>
    </row>
    <row r="119" spans="1:17">
      <c r="A119" s="29"/>
      <c r="B119" s="29"/>
      <c r="C119" s="71"/>
      <c r="D119" s="29"/>
      <c r="E119" s="29"/>
      <c r="F119" s="29"/>
      <c r="G119" s="29"/>
      <c r="H119" s="29"/>
      <c r="I119" s="29"/>
      <c r="J119" s="29"/>
      <c r="K119" s="29"/>
      <c r="L119" s="29"/>
      <c r="M119" s="29"/>
      <c r="N119" s="29"/>
      <c r="O119" s="29"/>
      <c r="P119" s="29"/>
      <c r="Q119" s="29"/>
    </row>
    <row r="120" spans="1:17">
      <c r="A120" s="29"/>
      <c r="B120" s="29"/>
      <c r="C120" s="71"/>
      <c r="D120" s="29"/>
      <c r="E120" s="29"/>
      <c r="F120" s="29"/>
      <c r="G120" s="29"/>
      <c r="H120" s="29"/>
      <c r="I120" s="29"/>
      <c r="J120" s="29"/>
      <c r="K120" s="29"/>
      <c r="L120" s="29"/>
      <c r="M120" s="29"/>
      <c r="N120" s="29"/>
      <c r="O120" s="29"/>
      <c r="P120" s="29"/>
      <c r="Q120" s="29"/>
    </row>
    <row r="121" spans="1:17">
      <c r="A121" s="29"/>
      <c r="B121" s="29"/>
      <c r="C121" s="71"/>
      <c r="D121" s="29"/>
      <c r="E121" s="29"/>
      <c r="F121" s="29"/>
      <c r="G121" s="29"/>
      <c r="H121" s="29"/>
      <c r="I121" s="29"/>
      <c r="J121" s="29"/>
      <c r="K121" s="29"/>
      <c r="L121" s="29"/>
      <c r="M121" s="29"/>
      <c r="N121" s="29"/>
      <c r="O121" s="29"/>
      <c r="P121" s="29"/>
      <c r="Q121" s="29"/>
    </row>
    <row r="122" spans="1:17">
      <c r="A122" s="29"/>
      <c r="B122" s="29"/>
      <c r="C122" s="71"/>
      <c r="D122" s="29"/>
      <c r="E122" s="29"/>
      <c r="F122" s="29"/>
      <c r="G122" s="29"/>
      <c r="H122" s="29"/>
      <c r="I122" s="29"/>
      <c r="J122" s="29"/>
      <c r="K122" s="29"/>
      <c r="L122" s="29"/>
      <c r="M122" s="29"/>
      <c r="N122" s="29"/>
      <c r="O122" s="29"/>
      <c r="P122" s="29"/>
      <c r="Q122" s="29"/>
    </row>
    <row r="123" spans="1:17">
      <c r="A123" s="29"/>
      <c r="B123" s="29"/>
      <c r="C123" s="71"/>
      <c r="D123" s="29"/>
      <c r="E123" s="29"/>
      <c r="F123" s="29"/>
      <c r="G123" s="29"/>
      <c r="H123" s="29"/>
      <c r="I123" s="29"/>
      <c r="J123" s="29"/>
      <c r="K123" s="29"/>
      <c r="L123" s="29"/>
      <c r="M123" s="29"/>
      <c r="N123" s="29"/>
      <c r="O123" s="29"/>
      <c r="P123" s="29"/>
      <c r="Q123" s="29"/>
    </row>
    <row r="124" spans="1:17">
      <c r="A124" s="29"/>
      <c r="B124" s="29"/>
      <c r="C124" s="71"/>
      <c r="D124" s="29"/>
      <c r="E124" s="29"/>
      <c r="F124" s="29"/>
      <c r="G124" s="29"/>
      <c r="H124" s="29"/>
      <c r="I124" s="29"/>
      <c r="J124" s="29"/>
      <c r="K124" s="29"/>
      <c r="L124" s="29"/>
      <c r="M124" s="29"/>
      <c r="N124" s="29"/>
      <c r="O124" s="29"/>
      <c r="P124" s="29"/>
      <c r="Q124" s="29"/>
    </row>
    <row r="125" spans="1:17">
      <c r="A125" s="29"/>
      <c r="B125" s="29"/>
      <c r="C125" s="71"/>
      <c r="D125" s="29"/>
      <c r="E125" s="29"/>
      <c r="F125" s="29"/>
      <c r="G125" s="29"/>
      <c r="H125" s="29"/>
      <c r="I125" s="29"/>
      <c r="J125" s="29"/>
      <c r="K125" s="29"/>
      <c r="L125" s="29"/>
      <c r="M125" s="29"/>
      <c r="N125" s="29"/>
      <c r="O125" s="29"/>
      <c r="P125" s="29"/>
      <c r="Q125" s="29"/>
    </row>
    <row r="126" spans="1:17">
      <c r="A126" s="29"/>
      <c r="B126" s="29"/>
      <c r="C126" s="71"/>
      <c r="D126" s="29"/>
      <c r="E126" s="29"/>
      <c r="F126" s="29"/>
      <c r="G126" s="29"/>
      <c r="H126" s="29"/>
      <c r="I126" s="29"/>
      <c r="J126" s="29"/>
      <c r="K126" s="29"/>
      <c r="L126" s="29"/>
      <c r="M126" s="29"/>
      <c r="N126" s="29"/>
      <c r="O126" s="29"/>
      <c r="P126" s="29"/>
      <c r="Q126" s="29"/>
    </row>
    <row r="127" spans="1:17">
      <c r="A127" s="29"/>
      <c r="B127" s="29"/>
      <c r="C127" s="71"/>
      <c r="D127" s="29"/>
      <c r="E127" s="29"/>
      <c r="F127" s="29"/>
      <c r="G127" s="29"/>
      <c r="H127" s="29"/>
      <c r="I127" s="29"/>
      <c r="J127" s="29"/>
      <c r="K127" s="29"/>
      <c r="L127" s="29"/>
      <c r="M127" s="29"/>
      <c r="N127" s="29"/>
      <c r="O127" s="29"/>
      <c r="P127" s="29"/>
      <c r="Q127" s="29"/>
    </row>
    <row r="128" spans="1:17">
      <c r="A128" s="29"/>
      <c r="B128" s="29"/>
      <c r="C128" s="71"/>
      <c r="D128" s="29"/>
      <c r="E128" s="29"/>
      <c r="F128" s="29"/>
      <c r="G128" s="29"/>
      <c r="H128" s="29"/>
      <c r="I128" s="29"/>
      <c r="J128" s="29"/>
      <c r="K128" s="29"/>
      <c r="L128" s="29"/>
      <c r="M128" s="29"/>
      <c r="N128" s="29"/>
      <c r="O128" s="29"/>
      <c r="P128" s="29"/>
      <c r="Q128" s="29"/>
    </row>
    <row r="129" spans="1:17">
      <c r="A129" s="29"/>
      <c r="B129" s="29"/>
      <c r="C129" s="71"/>
      <c r="D129" s="29"/>
      <c r="E129" s="29"/>
      <c r="F129" s="29"/>
      <c r="G129" s="29"/>
      <c r="H129" s="29"/>
      <c r="I129" s="29"/>
      <c r="J129" s="29"/>
      <c r="K129" s="29"/>
      <c r="L129" s="29"/>
      <c r="M129" s="29"/>
      <c r="N129" s="29"/>
      <c r="O129" s="29"/>
      <c r="P129" s="29"/>
      <c r="Q129" s="29"/>
    </row>
    <row r="130" spans="1:17">
      <c r="A130" s="29"/>
      <c r="B130" s="29"/>
      <c r="C130" s="71"/>
      <c r="D130" s="29"/>
      <c r="E130" s="29"/>
      <c r="F130" s="29"/>
      <c r="G130" s="29"/>
      <c r="H130" s="29"/>
      <c r="I130" s="29"/>
      <c r="J130" s="29"/>
      <c r="K130" s="29"/>
      <c r="L130" s="29"/>
      <c r="M130" s="29"/>
      <c r="N130" s="29"/>
      <c r="O130" s="29"/>
      <c r="P130" s="29"/>
      <c r="Q130" s="29"/>
    </row>
    <row r="131" spans="1:17">
      <c r="A131" s="29"/>
      <c r="B131" s="29"/>
      <c r="C131" s="71"/>
      <c r="D131" s="29"/>
      <c r="E131" s="29"/>
      <c r="F131" s="29"/>
      <c r="G131" s="29"/>
      <c r="H131" s="29"/>
      <c r="I131" s="29"/>
      <c r="J131" s="29"/>
      <c r="K131" s="29"/>
      <c r="L131" s="29"/>
      <c r="M131" s="29"/>
      <c r="N131" s="29"/>
      <c r="O131" s="29"/>
      <c r="P131" s="29"/>
      <c r="Q131" s="29"/>
    </row>
    <row r="132" spans="1:17">
      <c r="A132" s="29"/>
      <c r="B132" s="29"/>
      <c r="C132" s="71"/>
      <c r="D132" s="29"/>
      <c r="E132" s="29"/>
      <c r="F132" s="29"/>
      <c r="G132" s="29"/>
      <c r="H132" s="29"/>
      <c r="I132" s="29"/>
      <c r="J132" s="29"/>
      <c r="K132" s="29"/>
      <c r="L132" s="29"/>
      <c r="M132" s="29"/>
      <c r="N132" s="29"/>
      <c r="O132" s="29"/>
      <c r="P132" s="29"/>
      <c r="Q132" s="29"/>
    </row>
    <row r="133" spans="1:17">
      <c r="A133" s="29"/>
      <c r="B133" s="29"/>
      <c r="C133" s="71"/>
      <c r="D133" s="29"/>
      <c r="E133" s="29"/>
      <c r="F133" s="29"/>
      <c r="G133" s="29"/>
      <c r="H133" s="29"/>
      <c r="I133" s="29"/>
      <c r="J133" s="29"/>
      <c r="K133" s="29"/>
      <c r="L133" s="29"/>
      <c r="M133" s="29"/>
      <c r="N133" s="29"/>
      <c r="O133" s="29"/>
      <c r="P133" s="29"/>
      <c r="Q133" s="29"/>
    </row>
    <row r="134" spans="1:17">
      <c r="A134" s="29"/>
      <c r="B134" s="29"/>
      <c r="C134" s="71"/>
      <c r="D134" s="29"/>
      <c r="E134" s="29"/>
      <c r="F134" s="29"/>
      <c r="G134" s="29"/>
      <c r="H134" s="29"/>
      <c r="I134" s="29"/>
      <c r="J134" s="29"/>
      <c r="K134" s="29"/>
      <c r="L134" s="29"/>
      <c r="M134" s="29"/>
      <c r="N134" s="29"/>
      <c r="O134" s="29"/>
      <c r="P134" s="29"/>
      <c r="Q134" s="29"/>
    </row>
    <row r="135" spans="1:17">
      <c r="A135" s="29"/>
      <c r="B135" s="29"/>
      <c r="C135" s="71"/>
      <c r="D135" s="29"/>
      <c r="E135" s="29"/>
      <c r="F135" s="29"/>
      <c r="G135" s="29"/>
      <c r="H135" s="29"/>
      <c r="I135" s="29"/>
      <c r="J135" s="29"/>
      <c r="K135" s="29"/>
      <c r="L135" s="29"/>
      <c r="M135" s="29"/>
      <c r="N135" s="29"/>
      <c r="O135" s="29"/>
      <c r="P135" s="29"/>
      <c r="Q135" s="29"/>
    </row>
    <row r="136" spans="1:17">
      <c r="A136" s="29"/>
      <c r="B136" s="29"/>
      <c r="C136" s="71"/>
      <c r="D136" s="29"/>
      <c r="E136" s="29"/>
      <c r="F136" s="29"/>
      <c r="G136" s="29"/>
      <c r="H136" s="29"/>
      <c r="I136" s="29"/>
      <c r="J136" s="29"/>
      <c r="K136" s="29"/>
      <c r="L136" s="29"/>
      <c r="M136" s="29"/>
      <c r="N136" s="29"/>
      <c r="O136" s="29"/>
      <c r="P136" s="29"/>
      <c r="Q136" s="29"/>
    </row>
    <row r="137" spans="1:17">
      <c r="A137" s="29"/>
      <c r="B137" s="29"/>
      <c r="C137" s="71"/>
      <c r="D137" s="29"/>
      <c r="E137" s="29"/>
      <c r="F137" s="29"/>
      <c r="G137" s="29"/>
      <c r="H137" s="29"/>
      <c r="I137" s="29"/>
      <c r="J137" s="29"/>
      <c r="K137" s="29"/>
      <c r="L137" s="29"/>
      <c r="M137" s="29"/>
      <c r="N137" s="29"/>
      <c r="O137" s="29"/>
      <c r="P137" s="29"/>
      <c r="Q137" s="29"/>
    </row>
    <row r="138" spans="1:17">
      <c r="A138" s="29"/>
      <c r="B138" s="29"/>
      <c r="C138" s="71"/>
      <c r="D138" s="29"/>
      <c r="E138" s="29"/>
      <c r="F138" s="29"/>
      <c r="G138" s="29"/>
      <c r="H138" s="29"/>
      <c r="I138" s="29"/>
      <c r="J138" s="29"/>
      <c r="K138" s="29"/>
      <c r="L138" s="29"/>
      <c r="M138" s="29"/>
      <c r="N138" s="29"/>
      <c r="O138" s="29"/>
      <c r="P138" s="29"/>
      <c r="Q138" s="29"/>
    </row>
    <row r="139" spans="1:17">
      <c r="A139" s="29"/>
      <c r="B139" s="29"/>
      <c r="C139" s="71"/>
      <c r="D139" s="29"/>
      <c r="E139" s="29"/>
      <c r="F139" s="29"/>
      <c r="G139" s="29"/>
      <c r="H139" s="29"/>
      <c r="I139" s="29"/>
      <c r="J139" s="29"/>
      <c r="K139" s="29"/>
      <c r="L139" s="29"/>
      <c r="M139" s="29"/>
      <c r="N139" s="29"/>
      <c r="O139" s="29"/>
      <c r="P139" s="29"/>
      <c r="Q139" s="29"/>
    </row>
    <row r="140" spans="1:17">
      <c r="A140" s="29"/>
      <c r="B140" s="29"/>
      <c r="C140" s="71"/>
      <c r="D140" s="29"/>
      <c r="E140" s="29"/>
      <c r="F140" s="29"/>
      <c r="G140" s="29"/>
      <c r="H140" s="29"/>
      <c r="I140" s="29"/>
      <c r="J140" s="29"/>
      <c r="K140" s="29"/>
      <c r="L140" s="29"/>
      <c r="M140" s="29"/>
      <c r="N140" s="29"/>
      <c r="O140" s="29"/>
      <c r="P140" s="29"/>
      <c r="Q140" s="29"/>
    </row>
    <row r="141" spans="1:17">
      <c r="A141" s="29"/>
      <c r="B141" s="29"/>
      <c r="C141" s="71"/>
      <c r="D141" s="29"/>
      <c r="E141" s="29"/>
      <c r="F141" s="29"/>
      <c r="G141" s="29"/>
      <c r="H141" s="29"/>
      <c r="I141" s="29"/>
      <c r="J141" s="29"/>
      <c r="K141" s="29"/>
      <c r="L141" s="29"/>
      <c r="M141" s="29"/>
      <c r="N141" s="29"/>
      <c r="O141" s="29"/>
      <c r="P141" s="29"/>
      <c r="Q141" s="29"/>
    </row>
    <row r="142" spans="1:17">
      <c r="A142" s="29"/>
      <c r="B142" s="29"/>
      <c r="C142" s="71"/>
      <c r="D142" s="29"/>
      <c r="E142" s="29"/>
      <c r="F142" s="29"/>
      <c r="G142" s="29"/>
      <c r="H142" s="29"/>
      <c r="I142" s="29"/>
      <c r="J142" s="29"/>
      <c r="K142" s="29"/>
      <c r="L142" s="29"/>
      <c r="M142" s="29"/>
      <c r="N142" s="29"/>
      <c r="O142" s="29"/>
      <c r="P142" s="29"/>
      <c r="Q142" s="29"/>
    </row>
    <row r="143" spans="1:17">
      <c r="A143" s="29"/>
      <c r="B143" s="29"/>
      <c r="C143" s="71"/>
      <c r="D143" s="29"/>
      <c r="E143" s="29"/>
      <c r="F143" s="29"/>
      <c r="G143" s="29"/>
      <c r="H143" s="29"/>
      <c r="I143" s="29"/>
      <c r="J143" s="29"/>
      <c r="K143" s="29"/>
      <c r="L143" s="29"/>
      <c r="M143" s="29"/>
      <c r="N143" s="29"/>
      <c r="O143" s="29"/>
      <c r="P143" s="29"/>
      <c r="Q143" s="29"/>
    </row>
    <row r="144" spans="1:17">
      <c r="A144" s="29"/>
      <c r="B144" s="29"/>
      <c r="C144" s="71"/>
      <c r="D144" s="29"/>
      <c r="E144" s="29"/>
      <c r="F144" s="29"/>
      <c r="G144" s="29"/>
      <c r="H144" s="29"/>
      <c r="I144" s="29"/>
      <c r="J144" s="29"/>
      <c r="K144" s="29"/>
      <c r="L144" s="29"/>
      <c r="M144" s="29"/>
      <c r="N144" s="29"/>
      <c r="O144" s="29"/>
      <c r="P144" s="29"/>
      <c r="Q144" s="29"/>
    </row>
    <row r="145" spans="1:17">
      <c r="A145" s="29"/>
      <c r="B145" s="29"/>
      <c r="C145" s="71"/>
      <c r="D145" s="29"/>
      <c r="E145" s="29"/>
      <c r="F145" s="29"/>
      <c r="G145" s="29"/>
      <c r="H145" s="29"/>
      <c r="I145" s="29"/>
      <c r="J145" s="29"/>
      <c r="K145" s="29"/>
      <c r="L145" s="29"/>
      <c r="M145" s="29"/>
      <c r="N145" s="29"/>
      <c r="O145" s="29"/>
      <c r="P145" s="29"/>
      <c r="Q145" s="29"/>
    </row>
    <row r="146" spans="1:17">
      <c r="A146" s="29"/>
      <c r="B146" s="29"/>
      <c r="C146" s="71"/>
      <c r="D146" s="29"/>
      <c r="E146" s="29"/>
      <c r="F146" s="29"/>
      <c r="G146" s="29"/>
      <c r="H146" s="29"/>
      <c r="I146" s="29"/>
      <c r="J146" s="29"/>
      <c r="K146" s="29"/>
      <c r="L146" s="29"/>
      <c r="M146" s="29"/>
      <c r="N146" s="29"/>
      <c r="O146" s="29"/>
      <c r="P146" s="29"/>
      <c r="Q146" s="29"/>
    </row>
    <row r="147" spans="1:17">
      <c r="A147" s="29"/>
      <c r="B147" s="29"/>
      <c r="C147" s="71"/>
      <c r="D147" s="29"/>
      <c r="E147" s="29"/>
      <c r="F147" s="29"/>
      <c r="G147" s="29"/>
      <c r="H147" s="29"/>
      <c r="I147" s="29"/>
      <c r="J147" s="29"/>
      <c r="K147" s="29"/>
      <c r="L147" s="29"/>
      <c r="M147" s="29"/>
      <c r="N147" s="29"/>
      <c r="O147" s="29"/>
      <c r="P147" s="29"/>
      <c r="Q147" s="29"/>
    </row>
    <row r="148" spans="1:17">
      <c r="A148" s="29"/>
      <c r="B148" s="29"/>
      <c r="C148" s="71"/>
      <c r="D148" s="29"/>
      <c r="E148" s="29"/>
      <c r="F148" s="29"/>
      <c r="G148" s="29"/>
      <c r="H148" s="29"/>
      <c r="I148" s="29"/>
      <c r="J148" s="29"/>
      <c r="K148" s="29"/>
      <c r="L148" s="29"/>
      <c r="M148" s="29"/>
      <c r="N148" s="29"/>
      <c r="O148" s="29"/>
      <c r="P148" s="29"/>
      <c r="Q148" s="29"/>
    </row>
    <row r="149" spans="1:17">
      <c r="A149" s="29"/>
      <c r="B149" s="29"/>
      <c r="C149" s="71"/>
      <c r="D149" s="29"/>
      <c r="E149" s="29"/>
      <c r="F149" s="29"/>
      <c r="G149" s="29"/>
      <c r="H149" s="29"/>
      <c r="I149" s="29"/>
      <c r="J149" s="29"/>
      <c r="K149" s="29"/>
      <c r="L149" s="29"/>
      <c r="M149" s="29"/>
      <c r="N149" s="29"/>
      <c r="O149" s="29"/>
      <c r="P149" s="29"/>
      <c r="Q149" s="29"/>
    </row>
    <row r="150" spans="1:17">
      <c r="A150" s="29"/>
      <c r="B150" s="29"/>
      <c r="C150" s="71"/>
      <c r="D150" s="29"/>
      <c r="E150" s="29"/>
      <c r="F150" s="29"/>
      <c r="G150" s="29"/>
      <c r="H150" s="29"/>
      <c r="I150" s="29"/>
      <c r="J150" s="29"/>
      <c r="K150" s="29"/>
      <c r="L150" s="29"/>
      <c r="M150" s="29"/>
      <c r="N150" s="29"/>
      <c r="O150" s="29"/>
      <c r="P150" s="29"/>
      <c r="Q150" s="29"/>
    </row>
    <row r="151" spans="1:17">
      <c r="A151" s="29"/>
      <c r="B151" s="29"/>
      <c r="C151" s="71"/>
      <c r="D151" s="29"/>
      <c r="E151" s="29"/>
      <c r="F151" s="29"/>
      <c r="G151" s="29"/>
      <c r="H151" s="29"/>
      <c r="I151" s="29"/>
      <c r="J151" s="29"/>
      <c r="K151" s="29"/>
      <c r="L151" s="29"/>
      <c r="M151" s="29"/>
      <c r="N151" s="29"/>
      <c r="O151" s="29"/>
      <c r="P151" s="29"/>
      <c r="Q151" s="29"/>
    </row>
    <row r="152" spans="1:17">
      <c r="A152" s="29"/>
      <c r="B152" s="29"/>
      <c r="C152" s="71"/>
      <c r="D152" s="29"/>
      <c r="E152" s="29"/>
      <c r="F152" s="29"/>
      <c r="G152" s="29"/>
      <c r="H152" s="29"/>
      <c r="I152" s="29"/>
      <c r="J152" s="29"/>
      <c r="K152" s="29"/>
      <c r="L152" s="29"/>
      <c r="M152" s="29"/>
      <c r="N152" s="29"/>
      <c r="O152" s="29"/>
      <c r="P152" s="29"/>
      <c r="Q152" s="29"/>
    </row>
    <row r="153" spans="1:17">
      <c r="A153" s="29"/>
      <c r="B153" s="29"/>
      <c r="C153" s="71"/>
      <c r="D153" s="29"/>
      <c r="E153" s="29"/>
      <c r="F153" s="29"/>
      <c r="G153" s="29"/>
      <c r="H153" s="29"/>
      <c r="I153" s="29"/>
      <c r="J153" s="29"/>
      <c r="K153" s="29"/>
      <c r="L153" s="29"/>
      <c r="M153" s="29"/>
      <c r="N153" s="29"/>
      <c r="O153" s="29"/>
      <c r="P153" s="29"/>
      <c r="Q153" s="29"/>
    </row>
    <row r="154" spans="1:17">
      <c r="A154" s="29"/>
      <c r="B154" s="29"/>
      <c r="C154" s="71"/>
      <c r="D154" s="29"/>
      <c r="E154" s="29"/>
      <c r="F154" s="29"/>
      <c r="G154" s="29"/>
      <c r="H154" s="29"/>
      <c r="I154" s="29"/>
      <c r="J154" s="29"/>
      <c r="K154" s="29"/>
      <c r="L154" s="29"/>
      <c r="M154" s="29"/>
      <c r="N154" s="29"/>
      <c r="O154" s="29"/>
      <c r="P154" s="29"/>
      <c r="Q154" s="29"/>
    </row>
    <row r="155" spans="1:17">
      <c r="A155" s="29"/>
      <c r="B155" s="29"/>
      <c r="C155" s="71"/>
      <c r="D155" s="29"/>
      <c r="E155" s="29"/>
      <c r="F155" s="29"/>
      <c r="G155" s="29"/>
      <c r="H155" s="29"/>
      <c r="I155" s="29"/>
      <c r="J155" s="29"/>
      <c r="K155" s="29"/>
      <c r="L155" s="29"/>
      <c r="M155" s="29"/>
      <c r="N155" s="29"/>
      <c r="O155" s="29"/>
      <c r="P155" s="29"/>
      <c r="Q155" s="29"/>
    </row>
    <row r="156" spans="1:17">
      <c r="A156" s="29"/>
      <c r="B156" s="29"/>
      <c r="C156" s="71"/>
      <c r="D156" s="29"/>
      <c r="E156" s="29"/>
      <c r="F156" s="29"/>
      <c r="G156" s="29"/>
      <c r="H156" s="29"/>
      <c r="I156" s="29"/>
      <c r="J156" s="29"/>
      <c r="K156" s="29"/>
      <c r="L156" s="29"/>
      <c r="M156" s="29"/>
      <c r="N156" s="29"/>
      <c r="O156" s="29"/>
      <c r="P156" s="29"/>
      <c r="Q156" s="29"/>
    </row>
    <row r="157" spans="1:17">
      <c r="A157" s="29"/>
      <c r="B157" s="29"/>
      <c r="C157" s="71"/>
      <c r="D157" s="29"/>
      <c r="E157" s="29"/>
      <c r="F157" s="29"/>
      <c r="G157" s="29"/>
      <c r="H157" s="29"/>
      <c r="I157" s="29"/>
      <c r="J157" s="29"/>
      <c r="K157" s="29"/>
      <c r="L157" s="29"/>
      <c r="M157" s="29"/>
      <c r="N157" s="29"/>
      <c r="O157" s="29"/>
      <c r="P157" s="29"/>
      <c r="Q157" s="29"/>
    </row>
    <row r="158" spans="1:17">
      <c r="A158" s="29"/>
      <c r="B158" s="29"/>
      <c r="C158" s="71"/>
      <c r="D158" s="29"/>
      <c r="E158" s="29"/>
      <c r="F158" s="29"/>
      <c r="G158" s="29"/>
      <c r="H158" s="29"/>
      <c r="I158" s="29"/>
      <c r="J158" s="29"/>
      <c r="K158" s="29"/>
      <c r="L158" s="29"/>
      <c r="M158" s="29"/>
      <c r="N158" s="29"/>
      <c r="O158" s="29"/>
      <c r="P158" s="29"/>
      <c r="Q158" s="29"/>
    </row>
    <row r="159" spans="1:17">
      <c r="A159" s="29"/>
      <c r="B159" s="29"/>
      <c r="C159" s="71"/>
      <c r="D159" s="29"/>
      <c r="E159" s="29"/>
      <c r="F159" s="29"/>
      <c r="G159" s="29"/>
      <c r="H159" s="29"/>
      <c r="I159" s="29"/>
      <c r="J159" s="29"/>
      <c r="K159" s="29"/>
      <c r="L159" s="29"/>
      <c r="M159" s="29"/>
      <c r="N159" s="29"/>
      <c r="O159" s="29"/>
      <c r="P159" s="29"/>
      <c r="Q159" s="29"/>
    </row>
    <row r="160" spans="1:17">
      <c r="A160" s="29"/>
      <c r="B160" s="29"/>
      <c r="C160" s="71"/>
      <c r="D160" s="29"/>
      <c r="E160" s="29"/>
      <c r="F160" s="29"/>
      <c r="G160" s="29"/>
      <c r="H160" s="29"/>
      <c r="I160" s="29"/>
      <c r="J160" s="29"/>
      <c r="K160" s="29"/>
      <c r="L160" s="29"/>
      <c r="M160" s="29"/>
      <c r="N160" s="29"/>
      <c r="O160" s="29"/>
      <c r="P160" s="29"/>
      <c r="Q160" s="29"/>
    </row>
    <row r="161" spans="1:17">
      <c r="A161" s="29"/>
      <c r="B161" s="29"/>
      <c r="C161" s="71"/>
      <c r="D161" s="29"/>
      <c r="E161" s="29"/>
      <c r="F161" s="29"/>
      <c r="G161" s="29"/>
      <c r="H161" s="29"/>
      <c r="I161" s="29"/>
      <c r="J161" s="29"/>
      <c r="K161" s="29"/>
      <c r="L161" s="29"/>
      <c r="M161" s="29"/>
      <c r="N161" s="29"/>
      <c r="O161" s="29"/>
      <c r="P161" s="29"/>
      <c r="Q161" s="29"/>
    </row>
    <row r="162" spans="1:17">
      <c r="A162" s="29"/>
      <c r="B162" s="29"/>
      <c r="C162" s="71"/>
      <c r="D162" s="29"/>
      <c r="E162" s="29"/>
      <c r="F162" s="29"/>
      <c r="G162" s="29"/>
      <c r="H162" s="29"/>
      <c r="I162" s="29"/>
      <c r="J162" s="29"/>
      <c r="K162" s="29"/>
      <c r="L162" s="29"/>
      <c r="M162" s="29"/>
      <c r="N162" s="29"/>
      <c r="O162" s="29"/>
      <c r="P162" s="29"/>
      <c r="Q162" s="29"/>
    </row>
    <row r="163" spans="1:17">
      <c r="A163" s="29"/>
      <c r="B163" s="29"/>
      <c r="C163" s="71"/>
      <c r="D163" s="29"/>
      <c r="E163" s="29"/>
      <c r="F163" s="29"/>
      <c r="G163" s="29"/>
      <c r="H163" s="29"/>
      <c r="I163" s="29"/>
      <c r="J163" s="29"/>
      <c r="K163" s="29"/>
      <c r="L163" s="29"/>
      <c r="M163" s="29"/>
      <c r="N163" s="29"/>
      <c r="O163" s="29"/>
      <c r="P163" s="29"/>
      <c r="Q163" s="29"/>
    </row>
    <row r="164" spans="1:17">
      <c r="A164" s="29"/>
      <c r="B164" s="29"/>
      <c r="C164" s="71"/>
      <c r="D164" s="29"/>
      <c r="E164" s="29"/>
      <c r="F164" s="29"/>
      <c r="G164" s="29"/>
      <c r="H164" s="29"/>
      <c r="I164" s="29"/>
      <c r="J164" s="29"/>
      <c r="K164" s="29"/>
      <c r="L164" s="29"/>
      <c r="M164" s="29"/>
      <c r="N164" s="29"/>
      <c r="O164" s="29"/>
      <c r="P164" s="29"/>
      <c r="Q164" s="29"/>
    </row>
    <row r="165" spans="1:17">
      <c r="A165" s="29"/>
      <c r="B165" s="29"/>
      <c r="C165" s="71"/>
      <c r="D165" s="29"/>
      <c r="E165" s="29"/>
      <c r="F165" s="29"/>
      <c r="G165" s="29"/>
      <c r="H165" s="29"/>
      <c r="I165" s="29"/>
      <c r="J165" s="29"/>
      <c r="K165" s="29"/>
      <c r="L165" s="29"/>
      <c r="M165" s="29"/>
      <c r="N165" s="29"/>
      <c r="O165" s="29"/>
      <c r="P165" s="29"/>
      <c r="Q165" s="29"/>
    </row>
    <row r="166" spans="1:17">
      <c r="A166" s="29"/>
      <c r="B166" s="29"/>
      <c r="C166" s="71"/>
      <c r="D166" s="29"/>
      <c r="E166" s="29"/>
      <c r="F166" s="29"/>
      <c r="G166" s="29"/>
      <c r="H166" s="29"/>
      <c r="I166" s="29"/>
      <c r="J166" s="29"/>
      <c r="K166" s="29"/>
      <c r="L166" s="29"/>
      <c r="M166" s="29"/>
      <c r="N166" s="29"/>
      <c r="O166" s="29"/>
      <c r="P166" s="29"/>
      <c r="Q166" s="29"/>
    </row>
    <row r="167" spans="1:17">
      <c r="A167" s="29"/>
      <c r="B167" s="29"/>
      <c r="C167" s="71"/>
      <c r="D167" s="29"/>
      <c r="E167" s="29"/>
      <c r="F167" s="29"/>
      <c r="G167" s="29"/>
      <c r="H167" s="29"/>
      <c r="I167" s="29"/>
      <c r="J167" s="29"/>
      <c r="K167" s="29"/>
      <c r="L167" s="29"/>
      <c r="M167" s="29"/>
      <c r="N167" s="29"/>
      <c r="O167" s="29"/>
      <c r="P167" s="29"/>
      <c r="Q167" s="29"/>
    </row>
    <row r="168" spans="1:17">
      <c r="A168" s="29"/>
      <c r="B168" s="29"/>
      <c r="C168" s="71"/>
      <c r="D168" s="29"/>
      <c r="E168" s="29"/>
      <c r="F168" s="29"/>
      <c r="G168" s="29"/>
      <c r="H168" s="29"/>
      <c r="I168" s="29"/>
      <c r="J168" s="29"/>
      <c r="K168" s="29"/>
      <c r="L168" s="29"/>
      <c r="M168" s="29"/>
      <c r="N168" s="29"/>
      <c r="O168" s="29"/>
      <c r="P168" s="29"/>
      <c r="Q168" s="29"/>
    </row>
    <row r="169" spans="1:17">
      <c r="A169" s="29"/>
      <c r="B169" s="29"/>
      <c r="C169" s="71"/>
      <c r="D169" s="29"/>
      <c r="E169" s="29"/>
      <c r="F169" s="29"/>
      <c r="G169" s="29"/>
      <c r="H169" s="29"/>
      <c r="I169" s="29"/>
      <c r="J169" s="29"/>
      <c r="K169" s="29"/>
      <c r="L169" s="29"/>
      <c r="M169" s="29"/>
      <c r="N169" s="29"/>
      <c r="O169" s="29"/>
      <c r="P169" s="29"/>
      <c r="Q169" s="29"/>
    </row>
    <row r="170" spans="1:17">
      <c r="A170" s="29"/>
      <c r="B170" s="29"/>
      <c r="C170" s="71"/>
      <c r="D170" s="29"/>
      <c r="E170" s="29"/>
      <c r="F170" s="29"/>
      <c r="G170" s="29"/>
      <c r="H170" s="29"/>
      <c r="I170" s="29"/>
      <c r="J170" s="29"/>
      <c r="K170" s="29"/>
      <c r="L170" s="29"/>
      <c r="M170" s="29"/>
      <c r="N170" s="29"/>
      <c r="O170" s="29"/>
      <c r="P170" s="29"/>
      <c r="Q170" s="29"/>
    </row>
    <row r="171" spans="1:17">
      <c r="A171" s="29"/>
      <c r="B171" s="29"/>
      <c r="C171" s="71"/>
      <c r="D171" s="29"/>
      <c r="E171" s="29"/>
      <c r="F171" s="29"/>
      <c r="G171" s="29"/>
      <c r="H171" s="29"/>
      <c r="I171" s="29"/>
      <c r="J171" s="29"/>
      <c r="K171" s="29"/>
      <c r="L171" s="29"/>
      <c r="M171" s="29"/>
      <c r="N171" s="29"/>
      <c r="O171" s="29"/>
      <c r="P171" s="29"/>
      <c r="Q171" s="29"/>
    </row>
    <row r="172" spans="1:17">
      <c r="A172" s="29"/>
      <c r="B172" s="29"/>
      <c r="C172" s="71"/>
      <c r="D172" s="29"/>
      <c r="E172" s="29"/>
      <c r="F172" s="29"/>
      <c r="G172" s="29"/>
      <c r="H172" s="29"/>
      <c r="I172" s="29"/>
      <c r="J172" s="29"/>
      <c r="K172" s="29"/>
      <c r="L172" s="29"/>
      <c r="M172" s="29"/>
      <c r="N172" s="29"/>
      <c r="O172" s="29"/>
      <c r="P172" s="29"/>
      <c r="Q172" s="29"/>
    </row>
    <row r="173" spans="1:17">
      <c r="A173" s="29"/>
      <c r="B173" s="29"/>
      <c r="C173" s="71"/>
      <c r="D173" s="29"/>
      <c r="E173" s="29"/>
      <c r="F173" s="29"/>
      <c r="G173" s="29"/>
      <c r="H173" s="29"/>
      <c r="I173" s="29"/>
      <c r="J173" s="29"/>
      <c r="K173" s="29"/>
      <c r="L173" s="29"/>
      <c r="M173" s="29"/>
      <c r="N173" s="29"/>
      <c r="O173" s="29"/>
      <c r="P173" s="29"/>
      <c r="Q173" s="29"/>
    </row>
    <row r="174" spans="1:17">
      <c r="A174" s="29"/>
      <c r="B174" s="29"/>
      <c r="C174" s="71"/>
      <c r="D174" s="29"/>
      <c r="E174" s="29"/>
      <c r="F174" s="29"/>
      <c r="G174" s="29"/>
      <c r="H174" s="29"/>
      <c r="I174" s="29"/>
      <c r="J174" s="29"/>
      <c r="K174" s="29"/>
      <c r="L174" s="29"/>
      <c r="M174" s="29"/>
      <c r="N174" s="29"/>
      <c r="O174" s="29"/>
      <c r="P174" s="29"/>
      <c r="Q174" s="29"/>
    </row>
    <row r="175" spans="1:17">
      <c r="A175" s="29"/>
      <c r="B175" s="29"/>
      <c r="C175" s="71"/>
      <c r="D175" s="29"/>
      <c r="E175" s="29"/>
      <c r="F175" s="29"/>
      <c r="G175" s="29"/>
      <c r="H175" s="29"/>
      <c r="I175" s="29"/>
      <c r="J175" s="29"/>
      <c r="K175" s="29"/>
      <c r="L175" s="29"/>
      <c r="M175" s="29"/>
      <c r="N175" s="29"/>
      <c r="O175" s="29"/>
      <c r="P175" s="29"/>
      <c r="Q175" s="29"/>
    </row>
    <row r="176" spans="1:17">
      <c r="A176" s="29"/>
      <c r="B176" s="29"/>
      <c r="C176" s="71"/>
      <c r="D176" s="29"/>
      <c r="E176" s="29"/>
      <c r="F176" s="29"/>
      <c r="G176" s="29"/>
      <c r="H176" s="29"/>
      <c r="I176" s="29"/>
      <c r="J176" s="29"/>
      <c r="K176" s="29"/>
      <c r="L176" s="29"/>
      <c r="M176" s="29"/>
      <c r="N176" s="29"/>
      <c r="O176" s="29"/>
      <c r="P176" s="29"/>
      <c r="Q176" s="29"/>
    </row>
    <row r="177" spans="1:17">
      <c r="A177" s="29"/>
      <c r="B177" s="29"/>
      <c r="C177" s="71"/>
      <c r="D177" s="29"/>
      <c r="E177" s="29"/>
      <c r="F177" s="29"/>
      <c r="G177" s="29"/>
      <c r="H177" s="29"/>
      <c r="I177" s="29"/>
      <c r="J177" s="29"/>
      <c r="K177" s="29"/>
      <c r="L177" s="29"/>
      <c r="M177" s="29"/>
      <c r="N177" s="29"/>
      <c r="O177" s="29"/>
      <c r="P177" s="29"/>
      <c r="Q177" s="29"/>
    </row>
    <row r="178" spans="1:17">
      <c r="A178" s="29"/>
      <c r="B178" s="29"/>
      <c r="C178" s="71"/>
      <c r="D178" s="29"/>
      <c r="E178" s="29"/>
      <c r="F178" s="29"/>
      <c r="G178" s="29"/>
      <c r="H178" s="29"/>
      <c r="I178" s="29"/>
      <c r="J178" s="29"/>
      <c r="K178" s="29"/>
      <c r="L178" s="29"/>
      <c r="M178" s="29"/>
      <c r="N178" s="29"/>
      <c r="O178" s="29"/>
      <c r="P178" s="29"/>
      <c r="Q178" s="29"/>
    </row>
    <row r="179" spans="1:17">
      <c r="A179" s="29"/>
      <c r="B179" s="29"/>
      <c r="C179" s="71"/>
      <c r="D179" s="29"/>
      <c r="E179" s="29"/>
      <c r="F179" s="29"/>
      <c r="G179" s="29"/>
      <c r="H179" s="29"/>
      <c r="I179" s="29"/>
      <c r="J179" s="29"/>
      <c r="K179" s="29"/>
      <c r="L179" s="29"/>
      <c r="M179" s="29"/>
      <c r="N179" s="29"/>
      <c r="O179" s="29"/>
      <c r="P179" s="29"/>
      <c r="Q179" s="29"/>
    </row>
  </sheetData>
  <mergeCells count="10">
    <mergeCell ref="A1:C1"/>
    <mergeCell ref="B2:I2"/>
    <mergeCell ref="B28:C28"/>
    <mergeCell ref="A33:C33"/>
    <mergeCell ref="A36:C36"/>
    <mergeCell ref="A39:C39"/>
    <mergeCell ref="A4:A28"/>
    <mergeCell ref="A29:A32"/>
    <mergeCell ref="A34:A35"/>
    <mergeCell ref="A40:F41"/>
  </mergeCells>
  <pageMargins left="0.354166666666667" right="0.314583333333333" top="0.747916666666667" bottom="0.629861111111111" header="0.511805555555556" footer="0.314583333333333"/>
  <pageSetup paperSize="9" scale="1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workbookViewId="0">
      <selection activeCell="A1" sqref="A1:A2"/>
    </sheetView>
  </sheetViews>
  <sheetFormatPr defaultColWidth="8" defaultRowHeight="14.25"/>
  <cols>
    <col min="6" max="6" width="17" customWidth="1"/>
  </cols>
  <sheetData>
    <row r="1" ht="14" customHeight="1" spans="1:16">
      <c r="A1" s="1" t="s">
        <v>1</v>
      </c>
      <c r="B1" s="1" t="s">
        <v>2</v>
      </c>
      <c r="C1" s="1" t="s">
        <v>3</v>
      </c>
      <c r="D1" s="1" t="s">
        <v>4</v>
      </c>
      <c r="E1" s="1" t="s">
        <v>112</v>
      </c>
      <c r="F1" s="1" t="s">
        <v>113</v>
      </c>
      <c r="G1" s="2" t="s">
        <v>114</v>
      </c>
      <c r="H1" s="3"/>
      <c r="I1" s="3"/>
      <c r="J1" s="3"/>
      <c r="K1" s="12"/>
      <c r="L1" s="2" t="s">
        <v>115</v>
      </c>
      <c r="M1" s="3"/>
      <c r="N1" s="3"/>
      <c r="O1" s="3"/>
      <c r="P1" s="12"/>
    </row>
    <row r="2" ht="14" customHeight="1" spans="1:16">
      <c r="A2" s="4"/>
      <c r="B2" s="4"/>
      <c r="C2" s="4"/>
      <c r="D2" s="4"/>
      <c r="E2" s="4"/>
      <c r="F2" s="4"/>
      <c r="G2" s="5" t="s">
        <v>116</v>
      </c>
      <c r="H2" s="5" t="s">
        <v>117</v>
      </c>
      <c r="I2" s="5" t="s">
        <v>118</v>
      </c>
      <c r="J2" s="5" t="s">
        <v>119</v>
      </c>
      <c r="K2" s="5" t="s">
        <v>120</v>
      </c>
      <c r="L2" s="5" t="s">
        <v>116</v>
      </c>
      <c r="M2" s="5" t="s">
        <v>117</v>
      </c>
      <c r="N2" s="5" t="s">
        <v>118</v>
      </c>
      <c r="O2" s="5" t="s">
        <v>119</v>
      </c>
      <c r="P2" s="5" t="s">
        <v>121</v>
      </c>
    </row>
    <row r="3" ht="14" customHeight="1" spans="1:16">
      <c r="A3" s="6" t="s">
        <v>122</v>
      </c>
      <c r="B3" s="7">
        <v>1</v>
      </c>
      <c r="C3" s="7" t="s">
        <v>123</v>
      </c>
      <c r="D3" s="7">
        <v>1</v>
      </c>
      <c r="E3" s="7" t="s">
        <v>124</v>
      </c>
      <c r="F3" s="7">
        <v>12000</v>
      </c>
      <c r="G3" s="8">
        <v>5284</v>
      </c>
      <c r="H3" s="8">
        <v>5500</v>
      </c>
      <c r="I3" s="8">
        <v>5500</v>
      </c>
      <c r="J3" s="8">
        <v>5996</v>
      </c>
      <c r="K3" s="8"/>
      <c r="L3" s="13">
        <f t="shared" ref="L3:L36" si="0">ROUND(G3*15%,2)</f>
        <v>792.6</v>
      </c>
      <c r="M3" s="13">
        <f t="shared" ref="M3:M36" si="1">ROUND(H3*0.8%,2)</f>
        <v>44</v>
      </c>
      <c r="N3" s="13">
        <f t="shared" ref="N3:N36" si="2">ROUND(I3*0.4%,2)</f>
        <v>22</v>
      </c>
      <c r="O3" s="13">
        <f t="shared" ref="O3:O36" si="3">ROUND(J3*5.35%,2)</f>
        <v>320.79</v>
      </c>
      <c r="P3" s="13">
        <f t="shared" ref="P3:P36" si="4">L3+M3+N3+O3</f>
        <v>1179.39</v>
      </c>
    </row>
    <row r="4" ht="14" customHeight="1" spans="1:16">
      <c r="A4" s="9"/>
      <c r="B4" s="7">
        <v>2</v>
      </c>
      <c r="C4" s="7" t="s">
        <v>125</v>
      </c>
      <c r="D4" s="7">
        <v>1</v>
      </c>
      <c r="E4" s="7" t="s">
        <v>126</v>
      </c>
      <c r="F4" s="7">
        <v>8000</v>
      </c>
      <c r="G4" s="8">
        <v>5284</v>
      </c>
      <c r="H4" s="8">
        <v>5500</v>
      </c>
      <c r="I4" s="8">
        <v>5500</v>
      </c>
      <c r="J4" s="8">
        <v>5996</v>
      </c>
      <c r="K4" s="8"/>
      <c r="L4" s="13">
        <f t="shared" si="0"/>
        <v>792.6</v>
      </c>
      <c r="M4" s="13">
        <f t="shared" si="1"/>
        <v>44</v>
      </c>
      <c r="N4" s="13">
        <f t="shared" si="2"/>
        <v>22</v>
      </c>
      <c r="O4" s="13">
        <f t="shared" si="3"/>
        <v>320.79</v>
      </c>
      <c r="P4" s="13">
        <f t="shared" si="4"/>
        <v>1179.39</v>
      </c>
    </row>
    <row r="5" ht="14" customHeight="1" spans="1:16">
      <c r="A5" s="9"/>
      <c r="B5" s="7">
        <v>3</v>
      </c>
      <c r="C5" s="7" t="s">
        <v>127</v>
      </c>
      <c r="D5" s="7">
        <v>1</v>
      </c>
      <c r="E5" s="7" t="s">
        <v>128</v>
      </c>
      <c r="F5" s="7">
        <v>6500</v>
      </c>
      <c r="G5" s="8">
        <v>5284</v>
      </c>
      <c r="H5" s="8">
        <v>5500</v>
      </c>
      <c r="I5" s="8">
        <v>5500</v>
      </c>
      <c r="J5" s="8">
        <v>5996</v>
      </c>
      <c r="K5" s="8"/>
      <c r="L5" s="13">
        <f t="shared" si="0"/>
        <v>792.6</v>
      </c>
      <c r="M5" s="13">
        <f t="shared" si="1"/>
        <v>44</v>
      </c>
      <c r="N5" s="13">
        <f t="shared" si="2"/>
        <v>22</v>
      </c>
      <c r="O5" s="13">
        <f t="shared" si="3"/>
        <v>320.79</v>
      </c>
      <c r="P5" s="13">
        <f t="shared" si="4"/>
        <v>1179.39</v>
      </c>
    </row>
    <row r="6" ht="14" customHeight="1" spans="1:16">
      <c r="A6" s="9"/>
      <c r="B6" s="7">
        <v>4</v>
      </c>
      <c r="C6" s="7" t="s">
        <v>129</v>
      </c>
      <c r="D6" s="7">
        <v>1</v>
      </c>
      <c r="E6" s="7" t="s">
        <v>128</v>
      </c>
      <c r="F6" s="7">
        <v>6800</v>
      </c>
      <c r="G6" s="8">
        <v>5284</v>
      </c>
      <c r="H6" s="8">
        <v>5500</v>
      </c>
      <c r="I6" s="8">
        <v>5500</v>
      </c>
      <c r="J6" s="8">
        <v>5996</v>
      </c>
      <c r="K6" s="8"/>
      <c r="L6" s="13">
        <f t="shared" si="0"/>
        <v>792.6</v>
      </c>
      <c r="M6" s="13">
        <f t="shared" si="1"/>
        <v>44</v>
      </c>
      <c r="N6" s="13">
        <f t="shared" si="2"/>
        <v>22</v>
      </c>
      <c r="O6" s="13">
        <f t="shared" si="3"/>
        <v>320.79</v>
      </c>
      <c r="P6" s="13">
        <f t="shared" si="4"/>
        <v>1179.39</v>
      </c>
    </row>
    <row r="7" ht="14" customHeight="1" spans="1:16">
      <c r="A7" s="9"/>
      <c r="B7" s="7">
        <v>5</v>
      </c>
      <c r="C7" s="7" t="s">
        <v>20</v>
      </c>
      <c r="D7" s="7">
        <v>1</v>
      </c>
      <c r="E7" s="7" t="s">
        <v>128</v>
      </c>
      <c r="F7" s="7">
        <v>6000</v>
      </c>
      <c r="G7" s="8">
        <v>5284</v>
      </c>
      <c r="H7" s="8">
        <v>5500</v>
      </c>
      <c r="I7" s="8">
        <v>5500</v>
      </c>
      <c r="J7" s="8">
        <v>5996</v>
      </c>
      <c r="K7" s="8"/>
      <c r="L7" s="13">
        <f t="shared" si="0"/>
        <v>792.6</v>
      </c>
      <c r="M7" s="13">
        <f t="shared" si="1"/>
        <v>44</v>
      </c>
      <c r="N7" s="13">
        <f t="shared" si="2"/>
        <v>22</v>
      </c>
      <c r="O7" s="13">
        <f t="shared" si="3"/>
        <v>320.79</v>
      </c>
      <c r="P7" s="13">
        <f t="shared" si="4"/>
        <v>1179.39</v>
      </c>
    </row>
    <row r="8" ht="14" customHeight="1" spans="1:16">
      <c r="A8" s="9"/>
      <c r="B8" s="7">
        <v>6</v>
      </c>
      <c r="C8" s="7" t="s">
        <v>130</v>
      </c>
      <c r="D8" s="7">
        <v>1</v>
      </c>
      <c r="E8" s="7" t="s">
        <v>128</v>
      </c>
      <c r="F8" s="7">
        <v>5500</v>
      </c>
      <c r="G8" s="8">
        <v>5284</v>
      </c>
      <c r="H8" s="8">
        <v>5500</v>
      </c>
      <c r="I8" s="8">
        <v>5500</v>
      </c>
      <c r="J8" s="8">
        <v>5996</v>
      </c>
      <c r="K8" s="8"/>
      <c r="L8" s="13">
        <f t="shared" si="0"/>
        <v>792.6</v>
      </c>
      <c r="M8" s="13">
        <f t="shared" si="1"/>
        <v>44</v>
      </c>
      <c r="N8" s="13">
        <f t="shared" si="2"/>
        <v>22</v>
      </c>
      <c r="O8" s="13">
        <f t="shared" si="3"/>
        <v>320.79</v>
      </c>
      <c r="P8" s="13">
        <f t="shared" si="4"/>
        <v>1179.39</v>
      </c>
    </row>
    <row r="9" ht="14" customHeight="1" spans="1:16">
      <c r="A9" s="9"/>
      <c r="B9" s="7">
        <v>7</v>
      </c>
      <c r="C9" s="7" t="s">
        <v>131</v>
      </c>
      <c r="D9" s="7">
        <v>1</v>
      </c>
      <c r="E9" s="7" t="s">
        <v>128</v>
      </c>
      <c r="F9" s="7">
        <v>5700</v>
      </c>
      <c r="G9" s="8">
        <v>5284</v>
      </c>
      <c r="H9" s="8">
        <v>5500</v>
      </c>
      <c r="I9" s="8">
        <v>5500</v>
      </c>
      <c r="J9" s="8">
        <v>5996</v>
      </c>
      <c r="K9" s="8"/>
      <c r="L9" s="13">
        <f t="shared" si="0"/>
        <v>792.6</v>
      </c>
      <c r="M9" s="13">
        <f t="shared" si="1"/>
        <v>44</v>
      </c>
      <c r="N9" s="13">
        <f t="shared" si="2"/>
        <v>22</v>
      </c>
      <c r="O9" s="13">
        <f t="shared" si="3"/>
        <v>320.79</v>
      </c>
      <c r="P9" s="13">
        <f t="shared" si="4"/>
        <v>1179.39</v>
      </c>
    </row>
    <row r="10" ht="14" customHeight="1" spans="1:16">
      <c r="A10" s="9"/>
      <c r="B10" s="7">
        <v>8</v>
      </c>
      <c r="C10" s="7" t="s">
        <v>132</v>
      </c>
      <c r="D10" s="7">
        <v>1</v>
      </c>
      <c r="E10" s="7" t="s">
        <v>128</v>
      </c>
      <c r="F10" s="7">
        <v>5500</v>
      </c>
      <c r="G10" s="8">
        <v>5284</v>
      </c>
      <c r="H10" s="8">
        <v>5500</v>
      </c>
      <c r="I10" s="8">
        <v>5500</v>
      </c>
      <c r="J10" s="8">
        <v>5996</v>
      </c>
      <c r="K10" s="8"/>
      <c r="L10" s="13">
        <f t="shared" si="0"/>
        <v>792.6</v>
      </c>
      <c r="M10" s="13">
        <f t="shared" si="1"/>
        <v>44</v>
      </c>
      <c r="N10" s="13">
        <f t="shared" si="2"/>
        <v>22</v>
      </c>
      <c r="O10" s="13">
        <f t="shared" si="3"/>
        <v>320.79</v>
      </c>
      <c r="P10" s="13">
        <f t="shared" si="4"/>
        <v>1179.39</v>
      </c>
    </row>
    <row r="11" ht="14" customHeight="1" spans="1:16">
      <c r="A11" s="4"/>
      <c r="B11" s="7">
        <v>9</v>
      </c>
      <c r="C11" s="7" t="s">
        <v>133</v>
      </c>
      <c r="D11" s="7">
        <v>2</v>
      </c>
      <c r="E11" s="7" t="s">
        <v>128</v>
      </c>
      <c r="F11" s="7">
        <v>5500</v>
      </c>
      <c r="G11" s="8">
        <v>5284</v>
      </c>
      <c r="H11" s="8">
        <v>5500</v>
      </c>
      <c r="I11" s="8">
        <v>5500</v>
      </c>
      <c r="J11" s="8">
        <v>5996</v>
      </c>
      <c r="K11" s="8"/>
      <c r="L11" s="13">
        <f t="shared" si="0"/>
        <v>792.6</v>
      </c>
      <c r="M11" s="13">
        <f t="shared" si="1"/>
        <v>44</v>
      </c>
      <c r="N11" s="13">
        <f t="shared" si="2"/>
        <v>22</v>
      </c>
      <c r="O11" s="13">
        <f t="shared" si="3"/>
        <v>320.79</v>
      </c>
      <c r="P11" s="13">
        <f t="shared" si="4"/>
        <v>1179.39</v>
      </c>
    </row>
    <row r="12" ht="14" customHeight="1" spans="1:16">
      <c r="A12" s="6" t="s">
        <v>134</v>
      </c>
      <c r="B12" s="7">
        <v>1</v>
      </c>
      <c r="C12" s="7" t="s">
        <v>135</v>
      </c>
      <c r="D12" s="7">
        <v>1</v>
      </c>
      <c r="E12" s="7" t="s">
        <v>136</v>
      </c>
      <c r="F12" s="7">
        <v>8800</v>
      </c>
      <c r="G12" s="8">
        <v>5284</v>
      </c>
      <c r="H12" s="8">
        <v>5500</v>
      </c>
      <c r="I12" s="8">
        <v>5500</v>
      </c>
      <c r="J12" s="8">
        <v>5996</v>
      </c>
      <c r="K12" s="8"/>
      <c r="L12" s="13">
        <f t="shared" si="0"/>
        <v>792.6</v>
      </c>
      <c r="M12" s="13">
        <f t="shared" si="1"/>
        <v>44</v>
      </c>
      <c r="N12" s="13">
        <f t="shared" si="2"/>
        <v>22</v>
      </c>
      <c r="O12" s="13">
        <f t="shared" si="3"/>
        <v>320.79</v>
      </c>
      <c r="P12" s="13">
        <f t="shared" si="4"/>
        <v>1179.39</v>
      </c>
    </row>
    <row r="13" ht="14" customHeight="1" spans="1:16">
      <c r="A13" s="9"/>
      <c r="B13" s="7">
        <v>2</v>
      </c>
      <c r="C13" s="7" t="s">
        <v>137</v>
      </c>
      <c r="D13" s="7">
        <v>1</v>
      </c>
      <c r="E13" s="7" t="s">
        <v>138</v>
      </c>
      <c r="F13" s="7">
        <v>6000</v>
      </c>
      <c r="G13" s="8">
        <v>5284</v>
      </c>
      <c r="H13" s="8">
        <v>5500</v>
      </c>
      <c r="I13" s="8">
        <v>5500</v>
      </c>
      <c r="J13" s="8">
        <v>5996</v>
      </c>
      <c r="K13" s="8"/>
      <c r="L13" s="13">
        <f t="shared" si="0"/>
        <v>792.6</v>
      </c>
      <c r="M13" s="13">
        <f t="shared" si="1"/>
        <v>44</v>
      </c>
      <c r="N13" s="13">
        <f t="shared" si="2"/>
        <v>22</v>
      </c>
      <c r="O13" s="13">
        <f t="shared" si="3"/>
        <v>320.79</v>
      </c>
      <c r="P13" s="13">
        <f t="shared" si="4"/>
        <v>1179.39</v>
      </c>
    </row>
    <row r="14" ht="14" customHeight="1" spans="1:16">
      <c r="A14" s="9"/>
      <c r="B14" s="7">
        <v>3</v>
      </c>
      <c r="C14" s="7" t="s">
        <v>139</v>
      </c>
      <c r="D14" s="7">
        <v>1</v>
      </c>
      <c r="E14" s="7" t="s">
        <v>138</v>
      </c>
      <c r="F14" s="7">
        <v>5000</v>
      </c>
      <c r="G14" s="8">
        <v>5284</v>
      </c>
      <c r="H14" s="8">
        <v>5000</v>
      </c>
      <c r="I14" s="8">
        <v>5000</v>
      </c>
      <c r="J14" s="8">
        <v>5996</v>
      </c>
      <c r="K14" s="8"/>
      <c r="L14" s="13">
        <f t="shared" si="0"/>
        <v>792.6</v>
      </c>
      <c r="M14" s="13">
        <f t="shared" si="1"/>
        <v>40</v>
      </c>
      <c r="N14" s="13">
        <f t="shared" si="2"/>
        <v>20</v>
      </c>
      <c r="O14" s="13">
        <f t="shared" si="3"/>
        <v>320.79</v>
      </c>
      <c r="P14" s="13">
        <f t="shared" si="4"/>
        <v>1173.39</v>
      </c>
    </row>
    <row r="15" ht="14" customHeight="1" spans="1:16">
      <c r="A15" s="9"/>
      <c r="B15" s="7">
        <v>4</v>
      </c>
      <c r="C15" s="7" t="s">
        <v>140</v>
      </c>
      <c r="D15" s="7">
        <v>1</v>
      </c>
      <c r="E15" s="7" t="s">
        <v>138</v>
      </c>
      <c r="F15" s="7">
        <v>5800</v>
      </c>
      <c r="G15" s="8">
        <v>5284</v>
      </c>
      <c r="H15" s="8">
        <v>5500</v>
      </c>
      <c r="I15" s="8">
        <v>5500</v>
      </c>
      <c r="J15" s="8">
        <v>5996</v>
      </c>
      <c r="K15" s="8"/>
      <c r="L15" s="13">
        <f t="shared" si="0"/>
        <v>792.6</v>
      </c>
      <c r="M15" s="13">
        <f t="shared" si="1"/>
        <v>44</v>
      </c>
      <c r="N15" s="13">
        <f t="shared" si="2"/>
        <v>22</v>
      </c>
      <c r="O15" s="13">
        <f t="shared" si="3"/>
        <v>320.79</v>
      </c>
      <c r="P15" s="13">
        <f t="shared" si="4"/>
        <v>1179.39</v>
      </c>
    </row>
    <row r="16" ht="14" customHeight="1" spans="1:16">
      <c r="A16" s="9"/>
      <c r="B16" s="7">
        <v>5</v>
      </c>
      <c r="C16" s="7" t="s">
        <v>141</v>
      </c>
      <c r="D16" s="7">
        <v>1</v>
      </c>
      <c r="E16" s="7" t="s">
        <v>138</v>
      </c>
      <c r="F16" s="7">
        <v>5500</v>
      </c>
      <c r="G16" s="8">
        <v>5284</v>
      </c>
      <c r="H16" s="8">
        <v>5500</v>
      </c>
      <c r="I16" s="8">
        <v>5500</v>
      </c>
      <c r="J16" s="8">
        <v>5996</v>
      </c>
      <c r="K16" s="8"/>
      <c r="L16" s="13">
        <f t="shared" si="0"/>
        <v>792.6</v>
      </c>
      <c r="M16" s="13">
        <f t="shared" si="1"/>
        <v>44</v>
      </c>
      <c r="N16" s="13">
        <f t="shared" si="2"/>
        <v>22</v>
      </c>
      <c r="O16" s="13">
        <f t="shared" si="3"/>
        <v>320.79</v>
      </c>
      <c r="P16" s="13">
        <f t="shared" si="4"/>
        <v>1179.39</v>
      </c>
    </row>
    <row r="17" ht="14" customHeight="1" spans="1:16">
      <c r="A17" s="9"/>
      <c r="B17" s="7">
        <v>6</v>
      </c>
      <c r="C17" s="7" t="s">
        <v>142</v>
      </c>
      <c r="D17" s="7">
        <v>1</v>
      </c>
      <c r="E17" s="7" t="s">
        <v>126</v>
      </c>
      <c r="F17" s="7">
        <v>5600</v>
      </c>
      <c r="G17" s="8">
        <v>5284</v>
      </c>
      <c r="H17" s="8">
        <v>5500</v>
      </c>
      <c r="I17" s="8">
        <v>5500</v>
      </c>
      <c r="J17" s="8">
        <v>5996</v>
      </c>
      <c r="K17" s="8"/>
      <c r="L17" s="13">
        <f t="shared" si="0"/>
        <v>792.6</v>
      </c>
      <c r="M17" s="13">
        <f t="shared" si="1"/>
        <v>44</v>
      </c>
      <c r="N17" s="13">
        <f t="shared" si="2"/>
        <v>22</v>
      </c>
      <c r="O17" s="13">
        <f t="shared" si="3"/>
        <v>320.79</v>
      </c>
      <c r="P17" s="13">
        <f t="shared" si="4"/>
        <v>1179.39</v>
      </c>
    </row>
    <row r="18" ht="14" customHeight="1" spans="1:16">
      <c r="A18" s="9"/>
      <c r="B18" s="7">
        <v>7</v>
      </c>
      <c r="C18" s="7" t="s">
        <v>143</v>
      </c>
      <c r="D18" s="7">
        <v>1</v>
      </c>
      <c r="E18" s="7" t="s">
        <v>138</v>
      </c>
      <c r="F18" s="7">
        <v>5500</v>
      </c>
      <c r="G18" s="8">
        <v>5284</v>
      </c>
      <c r="H18" s="8">
        <v>5500</v>
      </c>
      <c r="I18" s="8">
        <v>5500</v>
      </c>
      <c r="J18" s="8">
        <v>5996</v>
      </c>
      <c r="K18" s="8"/>
      <c r="L18" s="13">
        <f t="shared" si="0"/>
        <v>792.6</v>
      </c>
      <c r="M18" s="13">
        <f t="shared" si="1"/>
        <v>44</v>
      </c>
      <c r="N18" s="13">
        <f t="shared" si="2"/>
        <v>22</v>
      </c>
      <c r="O18" s="13">
        <f t="shared" si="3"/>
        <v>320.79</v>
      </c>
      <c r="P18" s="13">
        <f t="shared" si="4"/>
        <v>1179.39</v>
      </c>
    </row>
    <row r="19" ht="14" customHeight="1" spans="1:16">
      <c r="A19" s="9"/>
      <c r="B19" s="7">
        <v>8</v>
      </c>
      <c r="C19" s="7" t="s">
        <v>144</v>
      </c>
      <c r="D19" s="7">
        <v>1</v>
      </c>
      <c r="E19" s="7" t="s">
        <v>126</v>
      </c>
      <c r="F19" s="7">
        <v>5000</v>
      </c>
      <c r="G19" s="8">
        <v>5284</v>
      </c>
      <c r="H19" s="8">
        <v>5000</v>
      </c>
      <c r="I19" s="8">
        <v>5000</v>
      </c>
      <c r="J19" s="8">
        <v>5996</v>
      </c>
      <c r="K19" s="8"/>
      <c r="L19" s="13">
        <f t="shared" si="0"/>
        <v>792.6</v>
      </c>
      <c r="M19" s="13">
        <f t="shared" si="1"/>
        <v>40</v>
      </c>
      <c r="N19" s="13">
        <f t="shared" si="2"/>
        <v>20</v>
      </c>
      <c r="O19" s="13">
        <f t="shared" si="3"/>
        <v>320.79</v>
      </c>
      <c r="P19" s="13">
        <f t="shared" si="4"/>
        <v>1173.39</v>
      </c>
    </row>
    <row r="20" ht="14" customHeight="1" spans="1:16">
      <c r="A20" s="9"/>
      <c r="B20" s="7">
        <v>9</v>
      </c>
      <c r="C20" s="7" t="s">
        <v>71</v>
      </c>
      <c r="D20" s="7">
        <v>1</v>
      </c>
      <c r="E20" s="7" t="s">
        <v>126</v>
      </c>
      <c r="F20" s="7">
        <v>4000</v>
      </c>
      <c r="G20" s="8">
        <v>5284</v>
      </c>
      <c r="H20" s="8">
        <v>4000</v>
      </c>
      <c r="I20" s="8">
        <v>4000</v>
      </c>
      <c r="J20" s="8">
        <v>5996</v>
      </c>
      <c r="K20" s="8"/>
      <c r="L20" s="13">
        <f t="shared" si="0"/>
        <v>792.6</v>
      </c>
      <c r="M20" s="13">
        <f t="shared" si="1"/>
        <v>32</v>
      </c>
      <c r="N20" s="13">
        <f t="shared" si="2"/>
        <v>16</v>
      </c>
      <c r="O20" s="13">
        <f t="shared" si="3"/>
        <v>320.79</v>
      </c>
      <c r="P20" s="13">
        <f t="shared" si="4"/>
        <v>1161.39</v>
      </c>
    </row>
    <row r="21" ht="14" customHeight="1" spans="1:16">
      <c r="A21" s="9"/>
      <c r="B21" s="7">
        <v>10</v>
      </c>
      <c r="C21" s="7" t="s">
        <v>145</v>
      </c>
      <c r="D21" s="7">
        <v>1</v>
      </c>
      <c r="E21" s="7" t="s">
        <v>138</v>
      </c>
      <c r="F21" s="7">
        <v>4500</v>
      </c>
      <c r="G21" s="8">
        <v>5284</v>
      </c>
      <c r="H21" s="8">
        <v>4500</v>
      </c>
      <c r="I21" s="8">
        <v>4500</v>
      </c>
      <c r="J21" s="8">
        <v>5996</v>
      </c>
      <c r="K21" s="8"/>
      <c r="L21" s="13">
        <f t="shared" si="0"/>
        <v>792.6</v>
      </c>
      <c r="M21" s="13">
        <f t="shared" si="1"/>
        <v>36</v>
      </c>
      <c r="N21" s="13">
        <f t="shared" si="2"/>
        <v>18</v>
      </c>
      <c r="O21" s="13">
        <f t="shared" si="3"/>
        <v>320.79</v>
      </c>
      <c r="P21" s="13">
        <f t="shared" si="4"/>
        <v>1167.39</v>
      </c>
    </row>
    <row r="22" ht="14" customHeight="1" spans="1:16">
      <c r="A22" s="9"/>
      <c r="B22" s="7">
        <v>11</v>
      </c>
      <c r="C22" s="7" t="s">
        <v>146</v>
      </c>
      <c r="D22" s="7">
        <v>1</v>
      </c>
      <c r="E22" s="7" t="s">
        <v>136</v>
      </c>
      <c r="F22" s="7">
        <v>4000</v>
      </c>
      <c r="G22" s="8">
        <v>5284</v>
      </c>
      <c r="H22" s="8">
        <v>4000</v>
      </c>
      <c r="I22" s="8">
        <v>4000</v>
      </c>
      <c r="J22" s="8">
        <v>5996</v>
      </c>
      <c r="K22" s="8"/>
      <c r="L22" s="13">
        <f t="shared" si="0"/>
        <v>792.6</v>
      </c>
      <c r="M22" s="13">
        <f t="shared" si="1"/>
        <v>32</v>
      </c>
      <c r="N22" s="13">
        <f t="shared" si="2"/>
        <v>16</v>
      </c>
      <c r="O22" s="13">
        <f t="shared" si="3"/>
        <v>320.79</v>
      </c>
      <c r="P22" s="13">
        <f t="shared" si="4"/>
        <v>1161.39</v>
      </c>
    </row>
    <row r="23" ht="14" customHeight="1" spans="1:16">
      <c r="A23" s="9"/>
      <c r="B23" s="7">
        <v>12</v>
      </c>
      <c r="C23" s="7" t="s">
        <v>147</v>
      </c>
      <c r="D23" s="7">
        <v>1</v>
      </c>
      <c r="E23" s="7" t="s">
        <v>136</v>
      </c>
      <c r="F23" s="7">
        <v>6300</v>
      </c>
      <c r="G23" s="8">
        <v>5284</v>
      </c>
      <c r="H23" s="8">
        <v>5500</v>
      </c>
      <c r="I23" s="8">
        <v>5500</v>
      </c>
      <c r="J23" s="8">
        <v>5996</v>
      </c>
      <c r="K23" s="8"/>
      <c r="L23" s="13">
        <f t="shared" si="0"/>
        <v>792.6</v>
      </c>
      <c r="M23" s="13">
        <f t="shared" si="1"/>
        <v>44</v>
      </c>
      <c r="N23" s="13">
        <f t="shared" si="2"/>
        <v>22</v>
      </c>
      <c r="O23" s="13">
        <f t="shared" si="3"/>
        <v>320.79</v>
      </c>
      <c r="P23" s="13">
        <f t="shared" si="4"/>
        <v>1179.39</v>
      </c>
    </row>
    <row r="24" ht="14" customHeight="1" spans="1:16">
      <c r="A24" s="9"/>
      <c r="B24" s="7">
        <v>13</v>
      </c>
      <c r="C24" s="7" t="s">
        <v>133</v>
      </c>
      <c r="D24" s="7">
        <v>1</v>
      </c>
      <c r="E24" s="7" t="s">
        <v>128</v>
      </c>
      <c r="F24" s="7">
        <v>6800</v>
      </c>
      <c r="G24" s="8">
        <v>5284</v>
      </c>
      <c r="H24" s="8">
        <v>5500</v>
      </c>
      <c r="I24" s="8">
        <v>5500</v>
      </c>
      <c r="J24" s="8">
        <v>5996</v>
      </c>
      <c r="K24" s="8"/>
      <c r="L24" s="13">
        <f t="shared" si="0"/>
        <v>792.6</v>
      </c>
      <c r="M24" s="13">
        <f t="shared" si="1"/>
        <v>44</v>
      </c>
      <c r="N24" s="13">
        <f t="shared" si="2"/>
        <v>22</v>
      </c>
      <c r="O24" s="13">
        <f t="shared" si="3"/>
        <v>320.79</v>
      </c>
      <c r="P24" s="13">
        <f t="shared" si="4"/>
        <v>1179.39</v>
      </c>
    </row>
    <row r="25" ht="14" customHeight="1" spans="1:16">
      <c r="A25" s="4"/>
      <c r="B25" s="7">
        <v>14</v>
      </c>
      <c r="C25" s="7" t="s">
        <v>148</v>
      </c>
      <c r="D25" s="7">
        <v>1</v>
      </c>
      <c r="E25" s="7" t="s">
        <v>124</v>
      </c>
      <c r="F25" s="7">
        <v>3800</v>
      </c>
      <c r="G25" s="8">
        <v>5284</v>
      </c>
      <c r="H25" s="8">
        <v>3800</v>
      </c>
      <c r="I25" s="8">
        <v>3800</v>
      </c>
      <c r="J25" s="8">
        <v>5996</v>
      </c>
      <c r="K25" s="8"/>
      <c r="L25" s="13">
        <f t="shared" si="0"/>
        <v>792.6</v>
      </c>
      <c r="M25" s="13">
        <f t="shared" si="1"/>
        <v>30.4</v>
      </c>
      <c r="N25" s="13">
        <f t="shared" si="2"/>
        <v>15.2</v>
      </c>
      <c r="O25" s="13">
        <f t="shared" si="3"/>
        <v>320.79</v>
      </c>
      <c r="P25" s="13">
        <f t="shared" si="4"/>
        <v>1158.99</v>
      </c>
    </row>
    <row r="26" ht="14" customHeight="1" spans="1:16">
      <c r="A26" s="6" t="s">
        <v>149</v>
      </c>
      <c r="B26" s="7">
        <v>1</v>
      </c>
      <c r="C26" s="7" t="s">
        <v>150</v>
      </c>
      <c r="D26" s="7">
        <v>3</v>
      </c>
      <c r="E26" s="10" t="s">
        <v>124</v>
      </c>
      <c r="F26" s="10">
        <v>3800</v>
      </c>
      <c r="G26" s="8">
        <v>5284</v>
      </c>
      <c r="H26" s="8">
        <v>3800</v>
      </c>
      <c r="I26" s="8">
        <v>3800</v>
      </c>
      <c r="J26" s="8">
        <v>5996</v>
      </c>
      <c r="K26" s="8"/>
      <c r="L26" s="13">
        <f t="shared" si="0"/>
        <v>792.6</v>
      </c>
      <c r="M26" s="13">
        <f t="shared" si="1"/>
        <v>30.4</v>
      </c>
      <c r="N26" s="13">
        <f t="shared" si="2"/>
        <v>15.2</v>
      </c>
      <c r="O26" s="13">
        <f t="shared" si="3"/>
        <v>320.79</v>
      </c>
      <c r="P26" s="13">
        <f t="shared" si="4"/>
        <v>1158.99</v>
      </c>
    </row>
    <row r="27" ht="14" customHeight="1" spans="1:16">
      <c r="A27" s="9"/>
      <c r="B27" s="7">
        <v>2</v>
      </c>
      <c r="C27" s="7" t="s">
        <v>151</v>
      </c>
      <c r="D27" s="7">
        <v>2</v>
      </c>
      <c r="E27" s="7" t="s">
        <v>138</v>
      </c>
      <c r="F27" s="7">
        <v>5500</v>
      </c>
      <c r="G27" s="8">
        <v>5284</v>
      </c>
      <c r="H27" s="8">
        <v>5500</v>
      </c>
      <c r="I27" s="8">
        <v>5500</v>
      </c>
      <c r="J27" s="8">
        <v>5996</v>
      </c>
      <c r="K27" s="8"/>
      <c r="L27" s="13">
        <f t="shared" si="0"/>
        <v>792.6</v>
      </c>
      <c r="M27" s="13">
        <f t="shared" si="1"/>
        <v>44</v>
      </c>
      <c r="N27" s="13">
        <f t="shared" si="2"/>
        <v>22</v>
      </c>
      <c r="O27" s="13">
        <f t="shared" si="3"/>
        <v>320.79</v>
      </c>
      <c r="P27" s="13">
        <f t="shared" si="4"/>
        <v>1179.39</v>
      </c>
    </row>
    <row r="28" ht="14" customHeight="1" spans="1:16">
      <c r="A28" s="9"/>
      <c r="B28" s="7">
        <v>3</v>
      </c>
      <c r="C28" s="7" t="s">
        <v>152</v>
      </c>
      <c r="D28" s="7">
        <v>4</v>
      </c>
      <c r="E28" s="7" t="s">
        <v>138</v>
      </c>
      <c r="F28" s="7">
        <v>4000</v>
      </c>
      <c r="G28" s="8">
        <v>5284</v>
      </c>
      <c r="H28" s="8">
        <v>4000</v>
      </c>
      <c r="I28" s="8">
        <v>4000</v>
      </c>
      <c r="J28" s="8">
        <v>5996</v>
      </c>
      <c r="K28" s="8"/>
      <c r="L28" s="13">
        <f t="shared" si="0"/>
        <v>792.6</v>
      </c>
      <c r="M28" s="13">
        <f t="shared" si="1"/>
        <v>32</v>
      </c>
      <c r="N28" s="13">
        <f t="shared" si="2"/>
        <v>16</v>
      </c>
      <c r="O28" s="13">
        <f t="shared" si="3"/>
        <v>320.79</v>
      </c>
      <c r="P28" s="13">
        <f t="shared" si="4"/>
        <v>1161.39</v>
      </c>
    </row>
    <row r="29" ht="14" customHeight="1" spans="1:16">
      <c r="A29" s="9"/>
      <c r="B29" s="7">
        <v>4</v>
      </c>
      <c r="C29" s="7" t="s">
        <v>153</v>
      </c>
      <c r="D29" s="7">
        <v>2</v>
      </c>
      <c r="E29" s="10" t="s">
        <v>124</v>
      </c>
      <c r="F29" s="7">
        <v>5500</v>
      </c>
      <c r="G29" s="8">
        <v>5284</v>
      </c>
      <c r="H29" s="8">
        <v>5500</v>
      </c>
      <c r="I29" s="8">
        <v>5500</v>
      </c>
      <c r="J29" s="8">
        <v>5996</v>
      </c>
      <c r="K29" s="8"/>
      <c r="L29" s="13">
        <f t="shared" si="0"/>
        <v>792.6</v>
      </c>
      <c r="M29" s="13">
        <f t="shared" si="1"/>
        <v>44</v>
      </c>
      <c r="N29" s="13">
        <f t="shared" si="2"/>
        <v>22</v>
      </c>
      <c r="O29" s="13">
        <f t="shared" si="3"/>
        <v>320.79</v>
      </c>
      <c r="P29" s="13">
        <f t="shared" si="4"/>
        <v>1179.39</v>
      </c>
    </row>
    <row r="30" ht="14" customHeight="1" spans="1:16">
      <c r="A30" s="4"/>
      <c r="B30" s="7">
        <v>5</v>
      </c>
      <c r="C30" s="7" t="s">
        <v>154</v>
      </c>
      <c r="D30" s="7">
        <v>4</v>
      </c>
      <c r="E30" s="10" t="s">
        <v>124</v>
      </c>
      <c r="F30" s="7">
        <v>3800</v>
      </c>
      <c r="G30" s="8">
        <v>5284</v>
      </c>
      <c r="H30" s="8">
        <v>3800</v>
      </c>
      <c r="I30" s="8">
        <v>3800</v>
      </c>
      <c r="J30" s="8">
        <v>5996</v>
      </c>
      <c r="K30" s="8"/>
      <c r="L30" s="13">
        <f t="shared" si="0"/>
        <v>792.6</v>
      </c>
      <c r="M30" s="13">
        <f t="shared" si="1"/>
        <v>30.4</v>
      </c>
      <c r="N30" s="13">
        <f t="shared" si="2"/>
        <v>15.2</v>
      </c>
      <c r="O30" s="13">
        <f t="shared" si="3"/>
        <v>320.79</v>
      </c>
      <c r="P30" s="13">
        <f t="shared" si="4"/>
        <v>1158.99</v>
      </c>
    </row>
    <row r="31" ht="27" customHeight="1" spans="1:20">
      <c r="A31" s="6" t="s">
        <v>155</v>
      </c>
      <c r="B31" s="7">
        <v>1</v>
      </c>
      <c r="C31" s="10" t="s">
        <v>156</v>
      </c>
      <c r="D31" s="7">
        <v>1</v>
      </c>
      <c r="E31" s="7" t="s">
        <v>128</v>
      </c>
      <c r="F31" s="7">
        <v>9000</v>
      </c>
      <c r="G31" s="8">
        <v>5284</v>
      </c>
      <c r="H31" s="8">
        <v>5500</v>
      </c>
      <c r="I31" s="8">
        <v>5500</v>
      </c>
      <c r="J31" s="8">
        <v>5996</v>
      </c>
      <c r="K31" s="8"/>
      <c r="L31" s="13">
        <f t="shared" si="0"/>
        <v>792.6</v>
      </c>
      <c r="M31" s="13">
        <f t="shared" si="1"/>
        <v>44</v>
      </c>
      <c r="N31" s="13">
        <f t="shared" si="2"/>
        <v>22</v>
      </c>
      <c r="O31" s="13">
        <f t="shared" si="3"/>
        <v>320.79</v>
      </c>
      <c r="P31" s="13">
        <f t="shared" si="4"/>
        <v>1179.39</v>
      </c>
      <c r="Q31" s="11"/>
      <c r="R31" s="11"/>
      <c r="S31" s="11"/>
      <c r="T31" s="11"/>
    </row>
    <row r="32" ht="14" customHeight="1" spans="1:16">
      <c r="A32" s="9"/>
      <c r="B32" s="7">
        <v>2</v>
      </c>
      <c r="C32" s="7" t="s">
        <v>68</v>
      </c>
      <c r="D32" s="7">
        <v>2</v>
      </c>
      <c r="E32" s="7" t="s">
        <v>128</v>
      </c>
      <c r="F32" s="7">
        <v>6500</v>
      </c>
      <c r="G32" s="8">
        <v>5284</v>
      </c>
      <c r="H32" s="8">
        <v>5500</v>
      </c>
      <c r="I32" s="8">
        <v>5500</v>
      </c>
      <c r="J32" s="8">
        <v>5996</v>
      </c>
      <c r="K32" s="8"/>
      <c r="L32" s="13">
        <f t="shared" si="0"/>
        <v>792.6</v>
      </c>
      <c r="M32" s="13">
        <f t="shared" si="1"/>
        <v>44</v>
      </c>
      <c r="N32" s="13">
        <f t="shared" si="2"/>
        <v>22</v>
      </c>
      <c r="O32" s="13">
        <f t="shared" si="3"/>
        <v>320.79</v>
      </c>
      <c r="P32" s="13">
        <f t="shared" si="4"/>
        <v>1179.39</v>
      </c>
    </row>
    <row r="33" ht="14" customHeight="1" spans="1:16">
      <c r="A33" s="9"/>
      <c r="B33" s="7">
        <v>3</v>
      </c>
      <c r="C33" s="7" t="s">
        <v>157</v>
      </c>
      <c r="D33" s="7">
        <v>1</v>
      </c>
      <c r="E33" s="7" t="s">
        <v>128</v>
      </c>
      <c r="F33" s="7">
        <v>6000</v>
      </c>
      <c r="G33" s="8">
        <v>5284</v>
      </c>
      <c r="H33" s="8">
        <v>5500</v>
      </c>
      <c r="I33" s="8">
        <v>5500</v>
      </c>
      <c r="J33" s="8">
        <v>5996</v>
      </c>
      <c r="K33" s="8"/>
      <c r="L33" s="13">
        <f t="shared" si="0"/>
        <v>792.6</v>
      </c>
      <c r="M33" s="13">
        <f t="shared" si="1"/>
        <v>44</v>
      </c>
      <c r="N33" s="13">
        <f t="shared" si="2"/>
        <v>22</v>
      </c>
      <c r="O33" s="13">
        <f t="shared" si="3"/>
        <v>320.79</v>
      </c>
      <c r="P33" s="13">
        <f t="shared" si="4"/>
        <v>1179.39</v>
      </c>
    </row>
    <row r="34" ht="14" customHeight="1" spans="1:16">
      <c r="A34" s="9"/>
      <c r="B34" s="7">
        <v>4</v>
      </c>
      <c r="C34" s="7" t="s">
        <v>158</v>
      </c>
      <c r="D34" s="7">
        <v>1</v>
      </c>
      <c r="E34" s="7" t="s">
        <v>128</v>
      </c>
      <c r="F34" s="7">
        <v>5500</v>
      </c>
      <c r="G34" s="8">
        <v>5284</v>
      </c>
      <c r="H34" s="8">
        <v>5500</v>
      </c>
      <c r="I34" s="8">
        <v>5500</v>
      </c>
      <c r="J34" s="8">
        <v>5996</v>
      </c>
      <c r="K34" s="8"/>
      <c r="L34" s="13">
        <f t="shared" si="0"/>
        <v>792.6</v>
      </c>
      <c r="M34" s="13">
        <f t="shared" si="1"/>
        <v>44</v>
      </c>
      <c r="N34" s="13">
        <f t="shared" si="2"/>
        <v>22</v>
      </c>
      <c r="O34" s="13">
        <f t="shared" si="3"/>
        <v>320.79</v>
      </c>
      <c r="P34" s="13">
        <f t="shared" si="4"/>
        <v>1179.39</v>
      </c>
    </row>
    <row r="35" ht="14" customHeight="1" spans="1:16">
      <c r="A35" s="9"/>
      <c r="B35" s="7">
        <v>5</v>
      </c>
      <c r="C35" s="7" t="s">
        <v>71</v>
      </c>
      <c r="D35" s="7">
        <v>1</v>
      </c>
      <c r="E35" s="7" t="s">
        <v>128</v>
      </c>
      <c r="F35" s="7">
        <v>5000</v>
      </c>
      <c r="G35" s="8">
        <v>5284</v>
      </c>
      <c r="H35" s="8">
        <v>5000</v>
      </c>
      <c r="I35" s="8">
        <v>5000</v>
      </c>
      <c r="J35" s="8">
        <v>5996</v>
      </c>
      <c r="K35" s="8"/>
      <c r="L35" s="13">
        <f t="shared" si="0"/>
        <v>792.6</v>
      </c>
      <c r="M35" s="13">
        <f t="shared" si="1"/>
        <v>40</v>
      </c>
      <c r="N35" s="13">
        <f t="shared" si="2"/>
        <v>20</v>
      </c>
      <c r="O35" s="13">
        <f t="shared" si="3"/>
        <v>320.79</v>
      </c>
      <c r="P35" s="13">
        <f t="shared" si="4"/>
        <v>1173.39</v>
      </c>
    </row>
    <row r="36" ht="14" customHeight="1" spans="1:16">
      <c r="A36" s="4"/>
      <c r="B36" s="7">
        <v>6</v>
      </c>
      <c r="C36" s="7" t="s">
        <v>74</v>
      </c>
      <c r="D36" s="7">
        <v>2</v>
      </c>
      <c r="E36" s="7" t="s">
        <v>128</v>
      </c>
      <c r="F36" s="7">
        <v>4000</v>
      </c>
      <c r="G36" s="8">
        <v>5284</v>
      </c>
      <c r="H36" s="8">
        <v>4000</v>
      </c>
      <c r="I36" s="8">
        <v>4000</v>
      </c>
      <c r="J36" s="8">
        <v>5996</v>
      </c>
      <c r="K36" s="8"/>
      <c r="L36" s="13">
        <f t="shared" si="0"/>
        <v>792.6</v>
      </c>
      <c r="M36" s="13">
        <f t="shared" si="1"/>
        <v>32</v>
      </c>
      <c r="N36" s="13">
        <f t="shared" si="2"/>
        <v>16</v>
      </c>
      <c r="O36" s="13">
        <f t="shared" si="3"/>
        <v>320.79</v>
      </c>
      <c r="P36" s="13">
        <f t="shared" si="4"/>
        <v>1161.39</v>
      </c>
    </row>
    <row r="37" spans="6:6">
      <c r="F37" s="11"/>
    </row>
    <row r="38" spans="6:6">
      <c r="F38" s="11"/>
    </row>
    <row r="39" spans="6:6">
      <c r="F39" s="11"/>
    </row>
    <row r="40" spans="6:6">
      <c r="F40" s="11"/>
    </row>
    <row r="41" spans="6:6">
      <c r="F41" s="11"/>
    </row>
    <row r="42" spans="6:6">
      <c r="F42" s="11"/>
    </row>
    <row r="43" spans="6:6">
      <c r="F43" s="11"/>
    </row>
    <row r="44" spans="6:6">
      <c r="F44" s="11"/>
    </row>
    <row r="45" spans="6:6">
      <c r="F45" s="11"/>
    </row>
    <row r="46" spans="6:6">
      <c r="F46" s="11"/>
    </row>
    <row r="47" spans="6:6">
      <c r="F47" s="11"/>
    </row>
    <row r="48" spans="6:6">
      <c r="F48" s="11"/>
    </row>
    <row r="49" spans="6:6">
      <c r="F49" s="11"/>
    </row>
    <row r="50" spans="6:6">
      <c r="F50" s="11"/>
    </row>
    <row r="51" spans="6:6">
      <c r="F51" s="11"/>
    </row>
    <row r="52" spans="6:6">
      <c r="F52" s="11"/>
    </row>
    <row r="53" spans="6:6">
      <c r="F53" s="11"/>
    </row>
    <row r="54" spans="6:6">
      <c r="F54" s="11"/>
    </row>
    <row r="55" spans="6:6">
      <c r="F55" s="11"/>
    </row>
    <row r="56" spans="6:6">
      <c r="F56" s="11"/>
    </row>
    <row r="57" spans="6:6">
      <c r="F57" s="11"/>
    </row>
    <row r="58" spans="6:6">
      <c r="F58" s="11"/>
    </row>
    <row r="59" spans="6:6">
      <c r="F59" s="11"/>
    </row>
    <row r="60" spans="6:6">
      <c r="F60" s="11"/>
    </row>
    <row r="61" spans="6:6">
      <c r="F61" s="11"/>
    </row>
    <row r="62" spans="6:6">
      <c r="F62" s="11"/>
    </row>
    <row r="63" spans="6:6">
      <c r="F63" s="11"/>
    </row>
    <row r="64" spans="6:6">
      <c r="F64" s="11"/>
    </row>
    <row r="65" spans="6:6">
      <c r="F65" s="11"/>
    </row>
    <row r="66" spans="6:6">
      <c r="F66" s="11"/>
    </row>
    <row r="67" spans="6:6">
      <c r="F67" s="11"/>
    </row>
    <row r="68" spans="6:6">
      <c r="F68" s="11"/>
    </row>
    <row r="69" spans="6:6">
      <c r="F69" s="11"/>
    </row>
    <row r="70" spans="6:6">
      <c r="F70" s="11"/>
    </row>
    <row r="71" spans="6:6">
      <c r="F71" s="11"/>
    </row>
    <row r="72" spans="6:6">
      <c r="F72" s="11"/>
    </row>
    <row r="73" spans="6:6">
      <c r="F73" s="11"/>
    </row>
    <row r="74" spans="6:6">
      <c r="F74" s="11"/>
    </row>
    <row r="75" spans="6:6">
      <c r="F75" s="11"/>
    </row>
    <row r="76" spans="6:6">
      <c r="F76" s="11"/>
    </row>
    <row r="77" spans="6:6">
      <c r="F77" s="11"/>
    </row>
    <row r="78" spans="6:6">
      <c r="F78" s="11"/>
    </row>
    <row r="79" spans="6:6">
      <c r="F79" s="11"/>
    </row>
    <row r="80" spans="6:6">
      <c r="F80" s="11"/>
    </row>
    <row r="81" spans="6:6">
      <c r="F81" s="11"/>
    </row>
    <row r="82" spans="6:6">
      <c r="F82" s="11"/>
    </row>
    <row r="83" spans="6:6">
      <c r="F83" s="11"/>
    </row>
    <row r="84" spans="6:6">
      <c r="F84" s="11"/>
    </row>
    <row r="85" spans="6:6">
      <c r="F85" s="11"/>
    </row>
    <row r="86" spans="6:6">
      <c r="F86" s="11"/>
    </row>
    <row r="87" spans="6:6">
      <c r="F87" s="11"/>
    </row>
    <row r="88" spans="6:6">
      <c r="F88" s="11"/>
    </row>
    <row r="89" spans="6:6">
      <c r="F89" s="11"/>
    </row>
    <row r="90" spans="6:6">
      <c r="F90" s="11"/>
    </row>
    <row r="91" spans="6:6">
      <c r="F91" s="11"/>
    </row>
    <row r="92" spans="6:6">
      <c r="F92" s="11"/>
    </row>
    <row r="93" spans="6:6">
      <c r="F93" s="11"/>
    </row>
    <row r="94" spans="6:6">
      <c r="F94" s="11"/>
    </row>
    <row r="95" spans="6:6">
      <c r="F95" s="11"/>
    </row>
    <row r="96" spans="6:6">
      <c r="F96" s="11"/>
    </row>
    <row r="97" spans="6:6">
      <c r="F97" s="11"/>
    </row>
    <row r="98" spans="6:6">
      <c r="F98" s="11"/>
    </row>
    <row r="99" spans="6:6">
      <c r="F99" s="11"/>
    </row>
    <row r="100" spans="6:6">
      <c r="F100" s="11"/>
    </row>
    <row r="101" spans="6:6">
      <c r="F101" s="11"/>
    </row>
    <row r="102" spans="6:6">
      <c r="F102" s="11"/>
    </row>
    <row r="103" spans="6:6">
      <c r="F103" s="11"/>
    </row>
    <row r="104" spans="6:6">
      <c r="F104" s="11"/>
    </row>
    <row r="105" spans="6:6">
      <c r="F105" s="11"/>
    </row>
    <row r="106" spans="6:6">
      <c r="F106" s="11"/>
    </row>
    <row r="107" spans="6:6">
      <c r="F107" s="11"/>
    </row>
    <row r="108" spans="6:6">
      <c r="F108" s="11"/>
    </row>
    <row r="109" spans="6:6">
      <c r="F109" s="11"/>
    </row>
    <row r="110" spans="6:6">
      <c r="F110" s="11"/>
    </row>
    <row r="111" spans="6:6">
      <c r="F111" s="11"/>
    </row>
    <row r="112" spans="6:6">
      <c r="F112" s="11"/>
    </row>
    <row r="113" spans="6:6">
      <c r="F113" s="11"/>
    </row>
    <row r="114" spans="6:6">
      <c r="F114" s="11"/>
    </row>
    <row r="115" spans="6:6">
      <c r="F115" s="11"/>
    </row>
    <row r="116" spans="6:6">
      <c r="F116" s="11"/>
    </row>
    <row r="117" spans="6:6">
      <c r="F117" s="11"/>
    </row>
    <row r="118" spans="6:6">
      <c r="F118" s="11"/>
    </row>
    <row r="119" spans="6:6">
      <c r="F119" s="11"/>
    </row>
    <row r="120" spans="6:6">
      <c r="F120" s="11"/>
    </row>
    <row r="121" spans="6:6">
      <c r="F121" s="11"/>
    </row>
    <row r="122" spans="6:6">
      <c r="F122" s="11"/>
    </row>
    <row r="123" spans="6:6">
      <c r="F123" s="11"/>
    </row>
    <row r="124" spans="6:6">
      <c r="F124" s="11"/>
    </row>
    <row r="125" spans="6:6">
      <c r="F125" s="11"/>
    </row>
    <row r="126" spans="6:6">
      <c r="F126" s="11"/>
    </row>
    <row r="127" spans="6:6">
      <c r="F127" s="11"/>
    </row>
    <row r="128" spans="6:6">
      <c r="F128" s="11"/>
    </row>
    <row r="129" spans="6:6">
      <c r="F129" s="11"/>
    </row>
    <row r="130" spans="6:6">
      <c r="F130" s="11"/>
    </row>
    <row r="131" spans="6:6">
      <c r="F131" s="11"/>
    </row>
    <row r="132" spans="6:6">
      <c r="F132" s="11"/>
    </row>
    <row r="133" spans="6:6">
      <c r="F133" s="11"/>
    </row>
    <row r="134" spans="6:6">
      <c r="F134" s="11"/>
    </row>
    <row r="135" spans="6:6">
      <c r="F135" s="11"/>
    </row>
    <row r="136" spans="6:6">
      <c r="F136" s="11"/>
    </row>
    <row r="137" spans="6:6">
      <c r="F137" s="11"/>
    </row>
    <row r="138" spans="6:6">
      <c r="F138" s="11"/>
    </row>
    <row r="139" spans="6:6">
      <c r="F139" s="11"/>
    </row>
    <row r="140" spans="6:6">
      <c r="F140" s="11"/>
    </row>
    <row r="141" spans="6:6">
      <c r="F141" s="11"/>
    </row>
    <row r="142" spans="6:6">
      <c r="F142" s="11"/>
    </row>
    <row r="143" spans="6:6">
      <c r="F143" s="11"/>
    </row>
    <row r="144" spans="6:6">
      <c r="F144" s="11"/>
    </row>
    <row r="145" spans="6:6">
      <c r="F145" s="11"/>
    </row>
    <row r="146" spans="6:6">
      <c r="F146" s="11"/>
    </row>
    <row r="147" spans="6:6">
      <c r="F147" s="11"/>
    </row>
    <row r="148" spans="6:6">
      <c r="F148" s="11"/>
    </row>
    <row r="149" spans="6:6">
      <c r="F149" s="11"/>
    </row>
    <row r="150" spans="6:6">
      <c r="F150" s="11"/>
    </row>
    <row r="151" spans="6:6">
      <c r="F151" s="11"/>
    </row>
    <row r="152" spans="6:6">
      <c r="F152" s="11"/>
    </row>
    <row r="153" spans="6:6">
      <c r="F153" s="11"/>
    </row>
    <row r="154" spans="6:6">
      <c r="F154" s="11"/>
    </row>
    <row r="155" spans="6:6">
      <c r="F155" s="11"/>
    </row>
    <row r="156" spans="6:6">
      <c r="F156" s="11"/>
    </row>
    <row r="157" spans="6:6">
      <c r="F157" s="11"/>
    </row>
    <row r="158" spans="6:6">
      <c r="F158" s="11"/>
    </row>
    <row r="159" spans="6:6">
      <c r="F159" s="11"/>
    </row>
    <row r="160" spans="6:6">
      <c r="F160" s="11"/>
    </row>
    <row r="161" spans="6:6">
      <c r="F161" s="11"/>
    </row>
    <row r="162" spans="6:6">
      <c r="F162" s="11"/>
    </row>
    <row r="163" spans="6:6">
      <c r="F163" s="11"/>
    </row>
    <row r="164" spans="6:6">
      <c r="F164" s="11"/>
    </row>
    <row r="165" spans="6:6">
      <c r="F165" s="11"/>
    </row>
    <row r="166" spans="6:6">
      <c r="F166" s="11"/>
    </row>
    <row r="167" spans="6:6">
      <c r="F167" s="11"/>
    </row>
    <row r="168" spans="6:6">
      <c r="F168" s="11"/>
    </row>
    <row r="169" spans="6:6">
      <c r="F169" s="11"/>
    </row>
    <row r="170" spans="6:6">
      <c r="F170" s="11"/>
    </row>
    <row r="171" spans="6:6">
      <c r="F171" s="11"/>
    </row>
    <row r="172" spans="6:6">
      <c r="F172" s="11"/>
    </row>
    <row r="173" spans="6:6">
      <c r="F173" s="11"/>
    </row>
    <row r="174" spans="6:6">
      <c r="F174" s="11"/>
    </row>
    <row r="175" spans="6:6">
      <c r="F175" s="11"/>
    </row>
    <row r="176" spans="6:6">
      <c r="F176" s="11"/>
    </row>
    <row r="177" spans="6:6">
      <c r="F177" s="11"/>
    </row>
    <row r="178" spans="6:6">
      <c r="F178" s="11"/>
    </row>
    <row r="179" spans="6:6">
      <c r="F179" s="11"/>
    </row>
    <row r="180" spans="6:6">
      <c r="F180" s="11"/>
    </row>
    <row r="181" spans="6:6">
      <c r="F181" s="11"/>
    </row>
    <row r="182" spans="6:6">
      <c r="F182" s="11"/>
    </row>
    <row r="183" spans="6:6">
      <c r="F183" s="11"/>
    </row>
    <row r="184" spans="6:6">
      <c r="F184" s="11"/>
    </row>
    <row r="185" spans="6:6">
      <c r="F185" s="11"/>
    </row>
    <row r="186" spans="6:6">
      <c r="F186" s="11"/>
    </row>
    <row r="187" spans="6:6">
      <c r="F187" s="11"/>
    </row>
    <row r="188" spans="6:6">
      <c r="F188" s="11"/>
    </row>
    <row r="189" spans="6:6">
      <c r="F189" s="11"/>
    </row>
    <row r="190" spans="6:6">
      <c r="F190" s="11"/>
    </row>
    <row r="191" spans="6:6">
      <c r="F191" s="11"/>
    </row>
    <row r="192" spans="6:6">
      <c r="F192" s="11"/>
    </row>
    <row r="193" spans="6:6">
      <c r="F193" s="11"/>
    </row>
    <row r="194" spans="6:6">
      <c r="F194" s="11"/>
    </row>
    <row r="195" spans="6:6">
      <c r="F195" s="11"/>
    </row>
    <row r="196" spans="6:6">
      <c r="F196" s="11"/>
    </row>
    <row r="197" spans="6:6">
      <c r="F197" s="11"/>
    </row>
    <row r="198" spans="6:6">
      <c r="F198" s="11"/>
    </row>
    <row r="199" spans="6:6">
      <c r="F199" s="11"/>
    </row>
    <row r="200" spans="6:6">
      <c r="F200" s="11"/>
    </row>
  </sheetData>
  <mergeCells count="12">
    <mergeCell ref="G1:K1"/>
    <mergeCell ref="L1:P1"/>
    <mergeCell ref="A1:A2"/>
    <mergeCell ref="A3:A11"/>
    <mergeCell ref="A12:A25"/>
    <mergeCell ref="A26:A30"/>
    <mergeCell ref="A31:A36"/>
    <mergeCell ref="B1:B2"/>
    <mergeCell ref="C1:C2"/>
    <mergeCell ref="D1:D2"/>
    <mergeCell ref="E1:E2"/>
    <mergeCell ref="F1:F2"/>
  </mergeCells>
  <pageMargins left="0.75" right="0.75"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2</vt:i4>
      </vt:variant>
    </vt:vector>
  </HeadingPairs>
  <TitlesOfParts>
    <vt:vector size="2" baseType="lpstr">
      <vt:lpstr>项目报价</vt:lpstr>
      <vt:lpstr>社保明细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2026-08-08T00:52:00Z</dcterms:created>
  <dcterms:modified xsi:type="dcterms:W3CDTF">2026-09-24T08:13:51Z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{"Label":"1","ContentProducer":"001191110102MACQD9K64010000","ProduceID":"7671457083964132588","ReservedCode1":"","ContentPropagator":"","PropagateID":"","ReservedCode2":""}</vt:lpwstr>
  </property>
  <property fmtid="{D5CDD505-2E9C-101B-9397-08002B2CF9AE}" pid="3" name="ICV">
    <vt:lpwstr>95328B5AADEB455AB03DB9623C5D83D4_13</vt:lpwstr>
  </property>
  <property fmtid="{D5CDD505-2E9C-101B-9397-08002B2CF9AE}" pid="4" name="KSOProductBuildVer">
    <vt:lpwstr>2052-12.8.2.18205</vt:lpwstr>
  </property>
  <property fmtid="{D5CDD505-2E9C-101B-9397-08002B2CF9AE}" pid="5" name="CalculationRule">
    <vt:i4>0</vt:i4>
  </property>
</Properties>
</file>